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er\Desktop\Appendices\FINAL\"/>
    </mc:Choice>
  </mc:AlternateContent>
  <bookViews>
    <workbookView xWindow="480" yWindow="108" windowWidth="22992" windowHeight="9972" activeTab="1"/>
  </bookViews>
  <sheets>
    <sheet name="DATA" sheetId="7" r:id="rId1"/>
    <sheet name="KEY" sheetId="8" r:id="rId2"/>
  </sheets>
  <calcPr calcId="152511"/>
</workbook>
</file>

<file path=xl/calcChain.xml><?xml version="1.0" encoding="utf-8"?>
<calcChain xmlns="http://schemas.openxmlformats.org/spreadsheetml/2006/main">
  <c r="O4" i="7" l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V108" i="7"/>
  <c r="L108" i="7"/>
  <c r="S108" i="7"/>
  <c r="U108" i="7"/>
  <c r="V107" i="7"/>
  <c r="L107" i="7"/>
  <c r="V106" i="7"/>
  <c r="S106" i="7"/>
  <c r="U106" i="7"/>
  <c r="L106" i="7"/>
  <c r="V105" i="7"/>
  <c r="L105" i="7"/>
  <c r="S105" i="7"/>
  <c r="U105" i="7"/>
  <c r="V104" i="7"/>
  <c r="L104" i="7"/>
  <c r="S104" i="7"/>
  <c r="U104" i="7"/>
  <c r="V103" i="7"/>
  <c r="L103" i="7"/>
  <c r="V102" i="7"/>
  <c r="L102" i="7"/>
  <c r="S102" i="7"/>
  <c r="U102" i="7"/>
  <c r="V101" i="7"/>
  <c r="S101" i="7"/>
  <c r="U101" i="7"/>
  <c r="L101" i="7"/>
  <c r="V100" i="7"/>
  <c r="L100" i="7"/>
  <c r="V99" i="7"/>
  <c r="L99" i="7"/>
  <c r="S99" i="7"/>
  <c r="U99" i="7"/>
  <c r="V98" i="7"/>
  <c r="L98" i="7"/>
  <c r="S98" i="7"/>
  <c r="U98" i="7"/>
  <c r="V97" i="7"/>
  <c r="L97" i="7"/>
  <c r="S97" i="7"/>
  <c r="U97" i="7"/>
  <c r="V96" i="7"/>
  <c r="L96" i="7"/>
  <c r="S96" i="7"/>
  <c r="U96" i="7"/>
  <c r="V95" i="7"/>
  <c r="L95" i="7"/>
  <c r="S95" i="7"/>
  <c r="U95" i="7"/>
  <c r="V94" i="7"/>
  <c r="S94" i="7"/>
  <c r="U94" i="7"/>
  <c r="L94" i="7"/>
  <c r="V93" i="7"/>
  <c r="L93" i="7"/>
  <c r="S93" i="7"/>
  <c r="U93" i="7"/>
  <c r="V92" i="7"/>
  <c r="L92" i="7"/>
  <c r="S92" i="7"/>
  <c r="U92" i="7"/>
  <c r="V91" i="7"/>
  <c r="L91" i="7"/>
  <c r="V90" i="7"/>
  <c r="S90" i="7"/>
  <c r="U90" i="7"/>
  <c r="L90" i="7"/>
  <c r="V89" i="7"/>
  <c r="S89" i="7"/>
  <c r="U89" i="7"/>
  <c r="L89" i="7"/>
  <c r="V88" i="7"/>
  <c r="L88" i="7"/>
  <c r="V87" i="7"/>
  <c r="L87" i="7"/>
  <c r="V86" i="7"/>
  <c r="L86" i="7"/>
  <c r="S86" i="7"/>
  <c r="U86" i="7"/>
  <c r="V85" i="7"/>
  <c r="S85" i="7"/>
  <c r="U85" i="7"/>
  <c r="L85" i="7"/>
  <c r="V84" i="7"/>
  <c r="L84" i="7"/>
  <c r="V83" i="7"/>
  <c r="L83" i="7"/>
  <c r="S83" i="7"/>
  <c r="U83" i="7"/>
  <c r="V82" i="7"/>
  <c r="L82" i="7"/>
  <c r="S82" i="7"/>
  <c r="U82" i="7"/>
  <c r="V81" i="7"/>
  <c r="L81" i="7"/>
  <c r="S81" i="7"/>
  <c r="U81" i="7"/>
  <c r="V80" i="7"/>
  <c r="L80" i="7"/>
  <c r="S80" i="7"/>
  <c r="U80" i="7"/>
  <c r="V79" i="7"/>
  <c r="L79" i="7"/>
  <c r="S79" i="7"/>
  <c r="U79" i="7"/>
  <c r="V78" i="7"/>
  <c r="S78" i="7"/>
  <c r="U78" i="7"/>
  <c r="L78" i="7"/>
  <c r="V77" i="7"/>
  <c r="L77" i="7"/>
  <c r="S77" i="7"/>
  <c r="U77" i="7"/>
  <c r="V76" i="7"/>
  <c r="L76" i="7"/>
  <c r="S76" i="7"/>
  <c r="U76" i="7"/>
  <c r="V75" i="7"/>
  <c r="L75" i="7"/>
  <c r="V74" i="7"/>
  <c r="S74" i="7"/>
  <c r="U74" i="7"/>
  <c r="L74" i="7"/>
  <c r="V73" i="7"/>
  <c r="S73" i="7"/>
  <c r="U73" i="7"/>
  <c r="L73" i="7"/>
  <c r="V72" i="7"/>
  <c r="L72" i="7"/>
  <c r="V71" i="7"/>
  <c r="L71" i="7"/>
  <c r="V70" i="7"/>
  <c r="L70" i="7"/>
  <c r="S70" i="7"/>
  <c r="U70" i="7"/>
  <c r="V69" i="7"/>
  <c r="S69" i="7"/>
  <c r="U69" i="7"/>
  <c r="L69" i="7"/>
  <c r="V68" i="7"/>
  <c r="L68" i="7"/>
  <c r="V67" i="7"/>
  <c r="L67" i="7"/>
  <c r="S67" i="7"/>
  <c r="U67" i="7"/>
  <c r="V66" i="7"/>
  <c r="L66" i="7"/>
  <c r="S66" i="7"/>
  <c r="U66" i="7"/>
  <c r="V65" i="7"/>
  <c r="L65" i="7"/>
  <c r="S65" i="7"/>
  <c r="U65" i="7"/>
  <c r="V64" i="7"/>
  <c r="L64" i="7"/>
  <c r="S64" i="7"/>
  <c r="U64" i="7"/>
  <c r="V63" i="7"/>
  <c r="L63" i="7"/>
  <c r="S63" i="7"/>
  <c r="U63" i="7"/>
  <c r="V62" i="7"/>
  <c r="S62" i="7"/>
  <c r="U62" i="7"/>
  <c r="L62" i="7"/>
  <c r="V61" i="7"/>
  <c r="L61" i="7"/>
  <c r="S61" i="7"/>
  <c r="U61" i="7"/>
  <c r="V60" i="7"/>
  <c r="L60" i="7"/>
  <c r="S60" i="7"/>
  <c r="U60" i="7"/>
  <c r="V59" i="7"/>
  <c r="L59" i="7"/>
  <c r="V58" i="7"/>
  <c r="S58" i="7"/>
  <c r="U58" i="7"/>
  <c r="L58" i="7"/>
  <c r="V57" i="7"/>
  <c r="U57" i="7"/>
  <c r="S57" i="7"/>
  <c r="L57" i="7"/>
  <c r="V56" i="7"/>
  <c r="L56" i="7"/>
  <c r="V55" i="7"/>
  <c r="L55" i="7"/>
  <c r="V54" i="7"/>
  <c r="L54" i="7"/>
  <c r="S54" i="7"/>
  <c r="U54" i="7"/>
  <c r="V53" i="7"/>
  <c r="S53" i="7"/>
  <c r="U53" i="7"/>
  <c r="L53" i="7"/>
  <c r="V52" i="7"/>
  <c r="L52" i="7"/>
  <c r="V51" i="7"/>
  <c r="L51" i="7"/>
  <c r="S51" i="7"/>
  <c r="U51" i="7"/>
  <c r="V50" i="7"/>
  <c r="L50" i="7"/>
  <c r="S50" i="7"/>
  <c r="U50" i="7"/>
  <c r="V49" i="7"/>
  <c r="L49" i="7"/>
  <c r="S49" i="7"/>
  <c r="U49" i="7"/>
  <c r="V48" i="7"/>
  <c r="L48" i="7"/>
  <c r="S48" i="7"/>
  <c r="U48" i="7"/>
  <c r="V47" i="7"/>
  <c r="L47" i="7"/>
  <c r="S47" i="7"/>
  <c r="U47" i="7"/>
  <c r="V46" i="7"/>
  <c r="S46" i="7"/>
  <c r="U46" i="7"/>
  <c r="L46" i="7"/>
  <c r="V45" i="7"/>
  <c r="L45" i="7"/>
  <c r="S45" i="7"/>
  <c r="U45" i="7"/>
  <c r="V44" i="7"/>
  <c r="L44" i="7"/>
  <c r="S44" i="7"/>
  <c r="U44" i="7"/>
  <c r="V43" i="7"/>
  <c r="L43" i="7"/>
  <c r="V42" i="7"/>
  <c r="L42" i="7"/>
  <c r="V41" i="7"/>
  <c r="L41" i="7"/>
  <c r="S41" i="7"/>
  <c r="U41" i="7"/>
  <c r="V40" i="7"/>
  <c r="L40" i="7"/>
  <c r="V39" i="7"/>
  <c r="S39" i="7"/>
  <c r="U39" i="7"/>
  <c r="L39" i="7"/>
  <c r="V38" i="7"/>
  <c r="L38" i="7"/>
  <c r="V37" i="7"/>
  <c r="L37" i="7"/>
  <c r="V36" i="7"/>
  <c r="L36" i="7"/>
  <c r="T35" i="7"/>
  <c r="V35" i="7"/>
  <c r="L35" i="7"/>
  <c r="S35" i="7"/>
  <c r="U35" i="7"/>
  <c r="V34" i="7"/>
  <c r="L34" i="7"/>
  <c r="V33" i="7"/>
  <c r="S33" i="7"/>
  <c r="U33" i="7"/>
  <c r="L33" i="7"/>
  <c r="V32" i="7"/>
  <c r="L32" i="7"/>
  <c r="S32" i="7"/>
  <c r="U32" i="7"/>
  <c r="V31" i="7"/>
  <c r="L31" i="7"/>
  <c r="S31" i="7"/>
  <c r="U31" i="7"/>
  <c r="V30" i="7"/>
  <c r="S30" i="7"/>
  <c r="U30" i="7"/>
  <c r="V29" i="7"/>
  <c r="L29" i="7"/>
  <c r="V28" i="7"/>
  <c r="L28" i="7"/>
  <c r="V27" i="7"/>
  <c r="L27" i="7"/>
  <c r="S27" i="7"/>
  <c r="U27" i="7"/>
  <c r="V26" i="7"/>
  <c r="L26" i="7"/>
  <c r="S26" i="7"/>
  <c r="U26" i="7"/>
  <c r="V25" i="7"/>
  <c r="L25" i="7"/>
  <c r="V24" i="7"/>
  <c r="S24" i="7"/>
  <c r="U24" i="7"/>
  <c r="L24" i="7"/>
  <c r="V23" i="7"/>
  <c r="L23" i="7"/>
  <c r="S23" i="7"/>
  <c r="U23" i="7"/>
  <c r="V22" i="7"/>
  <c r="L22" i="7"/>
  <c r="S22" i="7"/>
  <c r="U22" i="7"/>
  <c r="V21" i="7"/>
  <c r="L21" i="7"/>
  <c r="S21" i="7"/>
  <c r="U21" i="7"/>
  <c r="V20" i="7"/>
  <c r="S20" i="7"/>
  <c r="U20" i="7"/>
  <c r="L20" i="7"/>
  <c r="V19" i="7"/>
  <c r="S19" i="7"/>
  <c r="U19" i="7"/>
  <c r="L19" i="7"/>
  <c r="V18" i="7"/>
  <c r="L18" i="7"/>
  <c r="V17" i="7"/>
  <c r="L17" i="7"/>
  <c r="S17" i="7"/>
  <c r="U17" i="7"/>
  <c r="V16" i="7"/>
  <c r="L16" i="7"/>
  <c r="V15" i="7"/>
  <c r="S15" i="7"/>
  <c r="U15" i="7"/>
  <c r="L15" i="7"/>
  <c r="V14" i="7"/>
  <c r="L14" i="7"/>
  <c r="V13" i="7"/>
  <c r="L13" i="7"/>
  <c r="V12" i="7"/>
  <c r="L12" i="7"/>
  <c r="V11" i="7"/>
  <c r="L11" i="7"/>
  <c r="S11" i="7"/>
  <c r="U11" i="7"/>
  <c r="V10" i="7"/>
  <c r="L10" i="7"/>
  <c r="S10" i="7"/>
  <c r="U10" i="7"/>
  <c r="V9" i="7"/>
  <c r="L9" i="7"/>
  <c r="V8" i="7"/>
  <c r="S8" i="7"/>
  <c r="U8" i="7"/>
  <c r="L8" i="7"/>
  <c r="V7" i="7"/>
  <c r="L7" i="7"/>
  <c r="S7" i="7"/>
  <c r="U7" i="7"/>
  <c r="V6" i="7"/>
  <c r="L6" i="7"/>
  <c r="S6" i="7"/>
  <c r="U6" i="7"/>
  <c r="V5" i="7"/>
  <c r="L5" i="7"/>
  <c r="S5" i="7"/>
  <c r="U5" i="7"/>
  <c r="V4" i="7"/>
  <c r="S4" i="7"/>
  <c r="U4" i="7"/>
  <c r="L4" i="7"/>
  <c r="S12" i="7"/>
  <c r="U12" i="7"/>
  <c r="S28" i="7"/>
  <c r="U28" i="7"/>
  <c r="S36" i="7"/>
  <c r="U36" i="7"/>
  <c r="S9" i="7"/>
  <c r="U9" i="7"/>
  <c r="S14" i="7"/>
  <c r="U14" i="7"/>
  <c r="S16" i="7"/>
  <c r="U16" i="7"/>
  <c r="S25" i="7"/>
  <c r="U25" i="7"/>
  <c r="S34" i="7"/>
  <c r="U34" i="7"/>
  <c r="S38" i="7"/>
  <c r="U38" i="7"/>
  <c r="S40" i="7"/>
  <c r="U40" i="7"/>
  <c r="S43" i="7"/>
  <c r="U43" i="7"/>
  <c r="S56" i="7"/>
  <c r="U56" i="7"/>
  <c r="S59" i="7"/>
  <c r="U59" i="7"/>
  <c r="S72" i="7"/>
  <c r="U72" i="7"/>
  <c r="S75" i="7"/>
  <c r="U75" i="7"/>
  <c r="S88" i="7"/>
  <c r="U88" i="7"/>
  <c r="S91" i="7"/>
  <c r="U91" i="7"/>
  <c r="S107" i="7"/>
  <c r="U107" i="7"/>
  <c r="S13" i="7"/>
  <c r="U13" i="7"/>
  <c r="S18" i="7"/>
  <c r="U18" i="7"/>
  <c r="S29" i="7"/>
  <c r="U29" i="7"/>
  <c r="S37" i="7"/>
  <c r="U37" i="7"/>
  <c r="S42" i="7"/>
  <c r="U42" i="7"/>
  <c r="S52" i="7"/>
  <c r="U52" i="7"/>
  <c r="S55" i="7"/>
  <c r="U55" i="7"/>
  <c r="S68" i="7"/>
  <c r="U68" i="7"/>
  <c r="S71" i="7"/>
  <c r="U71" i="7"/>
  <c r="S84" i="7"/>
  <c r="U84" i="7"/>
  <c r="S87" i="7"/>
  <c r="U87" i="7"/>
  <c r="S100" i="7"/>
  <c r="U100" i="7"/>
  <c r="S103" i="7"/>
  <c r="U103" i="7"/>
</calcChain>
</file>

<file path=xl/sharedStrings.xml><?xml version="1.0" encoding="utf-8"?>
<sst xmlns="http://schemas.openxmlformats.org/spreadsheetml/2006/main" count="232" uniqueCount="92">
  <si>
    <t>COOD</t>
  </si>
  <si>
    <t>&lt;25 CT</t>
  </si>
  <si>
    <t>&lt;25 WT</t>
  </si>
  <si>
    <t>10E10N</t>
  </si>
  <si>
    <t>10E45N</t>
  </si>
  <si>
    <t>&gt;25 CT</t>
  </si>
  <si>
    <t>&gt;25 WT</t>
  </si>
  <si>
    <t>GRIT</t>
  </si>
  <si>
    <t>10E65N</t>
  </si>
  <si>
    <t>10E5N</t>
  </si>
  <si>
    <t>FEA.</t>
  </si>
  <si>
    <t>10E20N</t>
  </si>
  <si>
    <t>10E40N</t>
  </si>
  <si>
    <t>10E50N</t>
  </si>
  <si>
    <t>10E15N</t>
  </si>
  <si>
    <t>10E35N</t>
  </si>
  <si>
    <t>10E25N</t>
  </si>
  <si>
    <t>UNID</t>
  </si>
  <si>
    <t>TEMP</t>
  </si>
  <si>
    <t>LEV</t>
  </si>
  <si>
    <t>10E30N</t>
  </si>
  <si>
    <t>5E45N</t>
  </si>
  <si>
    <t>5E40N</t>
  </si>
  <si>
    <t>5E10N</t>
  </si>
  <si>
    <t>5E30N</t>
  </si>
  <si>
    <t>5E15N</t>
  </si>
  <si>
    <t>5E35N</t>
  </si>
  <si>
    <t>40E40N</t>
  </si>
  <si>
    <t>40E35N</t>
  </si>
  <si>
    <t>40E45N</t>
  </si>
  <si>
    <t>40E55N</t>
  </si>
  <si>
    <t>40E50N</t>
  </si>
  <si>
    <t>20E25N</t>
  </si>
  <si>
    <t>20E45N</t>
  </si>
  <si>
    <t>20E15S</t>
  </si>
  <si>
    <t>20E15N</t>
  </si>
  <si>
    <t>20E30N</t>
  </si>
  <si>
    <t>25E0N</t>
  </si>
  <si>
    <t>25E15S</t>
  </si>
  <si>
    <t>25E55N</t>
  </si>
  <si>
    <t>25E40N</t>
  </si>
  <si>
    <t>25E10N</t>
  </si>
  <si>
    <t>ALL</t>
  </si>
  <si>
    <t>25E5N</t>
  </si>
  <si>
    <t>25E50N</t>
  </si>
  <si>
    <t>25E45N</t>
  </si>
  <si>
    <t>50E50N</t>
  </si>
  <si>
    <t>45E50N</t>
  </si>
  <si>
    <t>45E55N</t>
  </si>
  <si>
    <t>45E40N</t>
  </si>
  <si>
    <t>35E0N</t>
  </si>
  <si>
    <t>30E50N</t>
  </si>
  <si>
    <t>15E45N</t>
  </si>
  <si>
    <t>15E40N</t>
  </si>
  <si>
    <t>5W45N</t>
  </si>
  <si>
    <t>5W15N</t>
  </si>
  <si>
    <t>5W10N</t>
  </si>
  <si>
    <t>5W40N</t>
  </si>
  <si>
    <t>10W45N</t>
  </si>
  <si>
    <t>10W15N</t>
  </si>
  <si>
    <t>0E10N</t>
  </si>
  <si>
    <t>0E15N</t>
  </si>
  <si>
    <t>0E45N</t>
  </si>
  <si>
    <t>0E50N</t>
  </si>
  <si>
    <t>0E40N</t>
  </si>
  <si>
    <t>0E35N</t>
  </si>
  <si>
    <t>0E5N</t>
  </si>
  <si>
    <t>5E0N</t>
  </si>
  <si>
    <t>10E0N</t>
  </si>
  <si>
    <t>0E30N</t>
  </si>
  <si>
    <t>NONE</t>
  </si>
  <si>
    <t>SMTH</t>
  </si>
  <si>
    <t>SMOCM</t>
  </si>
  <si>
    <t>APPENDIX E. CERAMIC ANALYSIS RAW DATA</t>
  </si>
  <si>
    <t>PROVENIENCE</t>
  </si>
  <si>
    <t>TOTALS</t>
  </si>
  <si>
    <t>CMRK</t>
  </si>
  <si>
    <t>DEC</t>
  </si>
  <si>
    <t>CT</t>
  </si>
  <si>
    <t>WT</t>
  </si>
  <si>
    <t>UNT</t>
  </si>
  <si>
    <t>NO</t>
  </si>
  <si>
    <t>SURFACE TREATMENT- BODY (CT)</t>
  </si>
  <si>
    <t xml:space="preserve">   SURFACE TREATMENT - RIM (CT)   </t>
  </si>
  <si>
    <t>SMOOTH</t>
  </si>
  <si>
    <t>CMARK</t>
  </si>
  <si>
    <t>CORDMARKED</t>
  </si>
  <si>
    <t>SMOOTHED OVER CORDMARKING</t>
  </si>
  <si>
    <t>DECORATED</t>
  </si>
  <si>
    <t>NOT DECORATED</t>
  </si>
  <si>
    <t>UNIDENTIFIED</t>
  </si>
  <si>
    <t>ABBREVIATIONS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</si>
</sst>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Fill="1"/>
    <xf numFmtId="0" fontId="2" fillId="0" borderId="1" xfId="0" applyFont="1" applyFill="1" applyBorder="1"/>
    <xf numFmtId="0" fontId="2" fillId="0" borderId="2" xfId="0" applyFont="1" applyFill="1" applyBorder="1"/>
    <xf numFmtId="0" fontId="2" fillId="0" borderId="3" xfId="0" applyFont="1" applyFill="1" applyBorder="1"/>
    <xf numFmtId="164" fontId="2" fillId="0" borderId="4" xfId="0" applyNumberFormat="1" applyFont="1" applyFill="1" applyBorder="1"/>
    <xf numFmtId="11" fontId="2" fillId="0" borderId="2" xfId="0" applyNumberFormat="1" applyFont="1" applyFill="1" applyBorder="1"/>
    <xf numFmtId="0" fontId="2" fillId="0" borderId="5" xfId="0" applyFont="1" applyFill="1" applyBorder="1"/>
    <xf numFmtId="0" fontId="2" fillId="0" borderId="6" xfId="0" applyFont="1" applyFill="1" applyBorder="1"/>
    <xf numFmtId="164" fontId="2" fillId="0" borderId="7" xfId="0" applyNumberFormat="1" applyFont="1" applyFill="1" applyBorder="1"/>
    <xf numFmtId="0" fontId="3" fillId="0" borderId="8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2" fillId="0" borderId="4" xfId="0" applyFont="1" applyFill="1" applyBorder="1"/>
    <xf numFmtId="0" fontId="2" fillId="0" borderId="7" xfId="0" applyFont="1" applyFill="1" applyBorder="1"/>
    <xf numFmtId="164" fontId="3" fillId="0" borderId="10" xfId="0" applyNumberFormat="1" applyFont="1" applyFill="1" applyBorder="1"/>
    <xf numFmtId="0" fontId="1" fillId="0" borderId="11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5" xfId="0" applyFont="1" applyFill="1" applyBorder="1"/>
    <xf numFmtId="0" fontId="2" fillId="0" borderId="16" xfId="0" applyFont="1" applyFill="1" applyBorder="1"/>
    <xf numFmtId="1" fontId="3" fillId="0" borderId="8" xfId="0" applyNumberFormat="1" applyFont="1" applyFill="1" applyBorder="1"/>
    <xf numFmtId="1" fontId="2" fillId="0" borderId="3" xfId="0" applyNumberFormat="1" applyFont="1" applyFill="1" applyBorder="1"/>
    <xf numFmtId="1" fontId="2" fillId="0" borderId="5" xfId="0" applyNumberFormat="1" applyFont="1" applyFill="1" applyBorder="1"/>
    <xf numFmtId="0" fontId="2" fillId="0" borderId="17" xfId="0" applyFont="1" applyFill="1" applyBorder="1"/>
    <xf numFmtId="0" fontId="2" fillId="0" borderId="18" xfId="0" applyFont="1" applyFill="1" applyBorder="1"/>
    <xf numFmtId="0" fontId="2" fillId="0" borderId="19" xfId="0" applyFont="1" applyFill="1" applyBorder="1"/>
    <xf numFmtId="164" fontId="2" fillId="0" borderId="19" xfId="0" applyNumberFormat="1" applyFont="1" applyFill="1" applyBorder="1"/>
    <xf numFmtId="0" fontId="2" fillId="0" borderId="20" xfId="0" applyFont="1" applyFill="1" applyBorder="1"/>
    <xf numFmtId="1" fontId="2" fillId="0" borderId="17" xfId="0" applyNumberFormat="1" applyFont="1" applyFill="1" applyBorder="1"/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8" xfId="0" applyBorder="1"/>
    <xf numFmtId="0" fontId="0" fillId="0" borderId="1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8"/>
  <sheetViews>
    <sheetView workbookViewId="0">
      <selection activeCell="Y15" sqref="Y15"/>
    </sheetView>
  </sheetViews>
  <sheetFormatPr defaultRowHeight="10.199999999999999" x14ac:dyDescent="0.2"/>
  <cols>
    <col min="1" max="1" width="3.6640625" style="1" bestFit="1" customWidth="1"/>
    <col min="2" max="2" width="6.33203125" style="1" bestFit="1" customWidth="1"/>
    <col min="3" max="3" width="3.5546875" style="1" bestFit="1" customWidth="1"/>
    <col min="4" max="4" width="4" style="1" bestFit="1" customWidth="1"/>
    <col min="5" max="5" width="5.5546875" style="1" bestFit="1" customWidth="1"/>
    <col min="6" max="6" width="6" style="1" bestFit="1" customWidth="1"/>
    <col min="7" max="7" width="4.77734375" style="1" bestFit="1" customWidth="1"/>
    <col min="8" max="8" width="4.88671875" style="1" bestFit="1" customWidth="1"/>
    <col min="9" max="9" width="5" style="1" bestFit="1" customWidth="1"/>
    <col min="10" max="10" width="6.33203125" style="1" bestFit="1" customWidth="1"/>
    <col min="11" max="11" width="3.6640625" style="1" bestFit="1" customWidth="1"/>
    <col min="12" max="12" width="2.88671875" style="1" bestFit="1" customWidth="1"/>
    <col min="13" max="13" width="4.21875" style="1" bestFit="1" customWidth="1"/>
    <col min="14" max="14" width="3.6640625" style="1" bestFit="1" customWidth="1"/>
    <col min="15" max="15" width="2.88671875" style="1" bestFit="1" customWidth="1"/>
    <col min="16" max="16" width="4.88671875" style="1" bestFit="1" customWidth="1"/>
    <col min="17" max="17" width="6.44140625" style="1" customWidth="1"/>
    <col min="18" max="18" width="8" style="1" customWidth="1"/>
    <col min="19" max="19" width="5.5546875" style="1" bestFit="1" customWidth="1"/>
    <col min="20" max="20" width="6" style="1" bestFit="1" customWidth="1"/>
    <col min="21" max="21" width="2.6640625" style="1" bestFit="1" customWidth="1"/>
    <col min="22" max="22" width="4.33203125" style="1" bestFit="1" customWidth="1"/>
    <col min="23" max="16384" width="8.88671875" style="1"/>
  </cols>
  <sheetData>
    <row r="1" spans="1:22" ht="10.8" thickBot="1" x14ac:dyDescent="0.25">
      <c r="A1" s="31" t="s">
        <v>73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5"/>
    </row>
    <row r="2" spans="1:22" ht="15" customHeight="1" thickBot="1" x14ac:dyDescent="0.25">
      <c r="A2" s="31" t="s">
        <v>74</v>
      </c>
      <c r="B2" s="32"/>
      <c r="C2" s="32"/>
      <c r="D2" s="33"/>
      <c r="E2" s="31" t="s">
        <v>78</v>
      </c>
      <c r="F2" s="33"/>
      <c r="G2" s="2"/>
      <c r="H2" s="31" t="s">
        <v>82</v>
      </c>
      <c r="I2" s="32"/>
      <c r="J2" s="32"/>
      <c r="K2" s="32"/>
      <c r="L2" s="32"/>
      <c r="M2" s="33"/>
      <c r="N2" s="31" t="s">
        <v>83</v>
      </c>
      <c r="O2" s="32"/>
      <c r="P2" s="32"/>
      <c r="Q2" s="32"/>
      <c r="R2" s="33"/>
      <c r="S2" s="31" t="s">
        <v>78</v>
      </c>
      <c r="T2" s="35"/>
      <c r="U2" s="31" t="s">
        <v>75</v>
      </c>
      <c r="V2" s="33"/>
    </row>
    <row r="3" spans="1:22" x14ac:dyDescent="0.2">
      <c r="A3" s="10" t="s">
        <v>80</v>
      </c>
      <c r="B3" s="11" t="s">
        <v>0</v>
      </c>
      <c r="C3" s="11" t="s">
        <v>19</v>
      </c>
      <c r="D3" s="12" t="s">
        <v>10</v>
      </c>
      <c r="E3" s="10" t="s">
        <v>1</v>
      </c>
      <c r="F3" s="15" t="s">
        <v>2</v>
      </c>
      <c r="G3" s="16" t="s">
        <v>18</v>
      </c>
      <c r="H3" s="10" t="s">
        <v>71</v>
      </c>
      <c r="I3" s="11" t="s">
        <v>76</v>
      </c>
      <c r="J3" s="11" t="s">
        <v>72</v>
      </c>
      <c r="K3" s="11" t="s">
        <v>77</v>
      </c>
      <c r="L3" s="11" t="s">
        <v>81</v>
      </c>
      <c r="M3" s="12" t="s">
        <v>17</v>
      </c>
      <c r="N3" s="10" t="s">
        <v>77</v>
      </c>
      <c r="O3" s="11" t="s">
        <v>81</v>
      </c>
      <c r="P3" s="11" t="s">
        <v>71</v>
      </c>
      <c r="Q3" s="11" t="s">
        <v>76</v>
      </c>
      <c r="R3" s="12" t="s">
        <v>72</v>
      </c>
      <c r="S3" s="10" t="s">
        <v>5</v>
      </c>
      <c r="T3" s="15" t="s">
        <v>6</v>
      </c>
      <c r="U3" s="22" t="s">
        <v>78</v>
      </c>
      <c r="V3" s="15" t="s">
        <v>79</v>
      </c>
    </row>
    <row r="4" spans="1:22" x14ac:dyDescent="0.2">
      <c r="A4" s="4">
        <v>1</v>
      </c>
      <c r="B4" s="3" t="s">
        <v>11</v>
      </c>
      <c r="C4" s="3">
        <v>2</v>
      </c>
      <c r="D4" s="13">
        <v>1</v>
      </c>
      <c r="E4" s="4">
        <v>1</v>
      </c>
      <c r="F4" s="5">
        <v>2</v>
      </c>
      <c r="G4" s="17" t="s">
        <v>7</v>
      </c>
      <c r="H4" s="19"/>
      <c r="I4" s="20"/>
      <c r="J4" s="20"/>
      <c r="K4" s="20">
        <v>1</v>
      </c>
      <c r="L4" s="20">
        <f t="shared" ref="L4:L29" si="0">H4+I4+J4</f>
        <v>0</v>
      </c>
      <c r="M4" s="21"/>
      <c r="N4" s="19"/>
      <c r="O4" s="20">
        <f t="shared" ref="O4:O67" si="1">P4+Q4+R4</f>
        <v>0</v>
      </c>
      <c r="P4" s="20"/>
      <c r="Q4" s="20"/>
      <c r="R4" s="21"/>
      <c r="S4" s="4">
        <f t="shared" ref="S4:S29" si="2">K4+L4+N4+O4+M4</f>
        <v>1</v>
      </c>
      <c r="T4" s="5">
        <v>10.8</v>
      </c>
      <c r="U4" s="23">
        <f t="shared" ref="U4:V67" si="3">E4+S4</f>
        <v>2</v>
      </c>
      <c r="V4" s="5">
        <f t="shared" si="3"/>
        <v>12.8</v>
      </c>
    </row>
    <row r="5" spans="1:22" x14ac:dyDescent="0.2">
      <c r="A5" s="4">
        <v>1</v>
      </c>
      <c r="B5" s="3" t="s">
        <v>12</v>
      </c>
      <c r="C5" s="3">
        <v>1</v>
      </c>
      <c r="D5" s="13"/>
      <c r="E5" s="4">
        <v>15</v>
      </c>
      <c r="F5" s="5">
        <v>21.5</v>
      </c>
      <c r="G5" s="17" t="s">
        <v>7</v>
      </c>
      <c r="H5" s="4">
        <v>3</v>
      </c>
      <c r="I5" s="3">
        <v>2</v>
      </c>
      <c r="J5" s="3">
        <v>2</v>
      </c>
      <c r="K5" s="3">
        <v>1</v>
      </c>
      <c r="L5" s="3">
        <f t="shared" si="0"/>
        <v>7</v>
      </c>
      <c r="M5" s="13"/>
      <c r="N5" s="4"/>
      <c r="O5" s="3">
        <f t="shared" si="1"/>
        <v>0</v>
      </c>
      <c r="P5" s="3"/>
      <c r="Q5" s="3"/>
      <c r="R5" s="13"/>
      <c r="S5" s="4">
        <f t="shared" si="2"/>
        <v>8</v>
      </c>
      <c r="T5" s="5">
        <v>84.2</v>
      </c>
      <c r="U5" s="23">
        <f t="shared" si="3"/>
        <v>23</v>
      </c>
      <c r="V5" s="5">
        <f t="shared" si="3"/>
        <v>105.7</v>
      </c>
    </row>
    <row r="6" spans="1:22" x14ac:dyDescent="0.2">
      <c r="A6" s="4">
        <v>1</v>
      </c>
      <c r="B6" s="3" t="s">
        <v>13</v>
      </c>
      <c r="C6" s="3">
        <v>2</v>
      </c>
      <c r="D6" s="13"/>
      <c r="E6" s="4">
        <v>2</v>
      </c>
      <c r="F6" s="5">
        <v>2.6</v>
      </c>
      <c r="G6" s="17" t="s">
        <v>7</v>
      </c>
      <c r="H6" s="4">
        <v>2</v>
      </c>
      <c r="I6" s="3"/>
      <c r="J6" s="3"/>
      <c r="K6" s="3">
        <v>1</v>
      </c>
      <c r="L6" s="3">
        <f t="shared" si="0"/>
        <v>2</v>
      </c>
      <c r="M6" s="13"/>
      <c r="N6" s="4">
        <v>1</v>
      </c>
      <c r="O6" s="3">
        <f t="shared" si="1"/>
        <v>0</v>
      </c>
      <c r="P6" s="3"/>
      <c r="Q6" s="3"/>
      <c r="R6" s="13"/>
      <c r="S6" s="4">
        <f t="shared" si="2"/>
        <v>4</v>
      </c>
      <c r="T6" s="5">
        <v>12</v>
      </c>
      <c r="U6" s="23">
        <f t="shared" si="3"/>
        <v>6</v>
      </c>
      <c r="V6" s="5">
        <f t="shared" si="3"/>
        <v>14.6</v>
      </c>
    </row>
    <row r="7" spans="1:22" x14ac:dyDescent="0.2">
      <c r="A7" s="4">
        <v>1</v>
      </c>
      <c r="B7" s="3" t="s">
        <v>13</v>
      </c>
      <c r="C7" s="3">
        <v>1</v>
      </c>
      <c r="D7" s="13"/>
      <c r="E7" s="4">
        <v>56</v>
      </c>
      <c r="F7" s="5">
        <v>69.8</v>
      </c>
      <c r="G7" s="17" t="s">
        <v>7</v>
      </c>
      <c r="H7" s="4">
        <v>14</v>
      </c>
      <c r="I7" s="3"/>
      <c r="J7" s="3">
        <v>6</v>
      </c>
      <c r="K7" s="3">
        <v>1</v>
      </c>
      <c r="L7" s="3">
        <f t="shared" si="0"/>
        <v>20</v>
      </c>
      <c r="M7" s="13"/>
      <c r="N7" s="4">
        <v>1</v>
      </c>
      <c r="O7" s="3">
        <f t="shared" si="1"/>
        <v>0</v>
      </c>
      <c r="P7" s="3"/>
      <c r="Q7" s="3"/>
      <c r="R7" s="13"/>
      <c r="S7" s="4">
        <f t="shared" si="2"/>
        <v>22</v>
      </c>
      <c r="T7" s="5">
        <v>115.9</v>
      </c>
      <c r="U7" s="23">
        <f t="shared" si="3"/>
        <v>78</v>
      </c>
      <c r="V7" s="5">
        <f t="shared" si="3"/>
        <v>185.7</v>
      </c>
    </row>
    <row r="8" spans="1:22" x14ac:dyDescent="0.2">
      <c r="A8" s="4">
        <v>1</v>
      </c>
      <c r="B8" s="3" t="s">
        <v>16</v>
      </c>
      <c r="C8" s="3">
        <v>2</v>
      </c>
      <c r="D8" s="13"/>
      <c r="E8" s="4">
        <v>9</v>
      </c>
      <c r="F8" s="5">
        <v>19.600000000000001</v>
      </c>
      <c r="G8" s="17" t="s">
        <v>7</v>
      </c>
      <c r="H8" s="4">
        <v>1</v>
      </c>
      <c r="I8" s="3"/>
      <c r="J8" s="3"/>
      <c r="K8" s="3">
        <v>1</v>
      </c>
      <c r="L8" s="3">
        <f t="shared" si="0"/>
        <v>1</v>
      </c>
      <c r="M8" s="13">
        <v>1</v>
      </c>
      <c r="N8" s="4"/>
      <c r="O8" s="3">
        <f t="shared" si="1"/>
        <v>0</v>
      </c>
      <c r="P8" s="3"/>
      <c r="Q8" s="3"/>
      <c r="R8" s="13"/>
      <c r="S8" s="4">
        <f t="shared" si="2"/>
        <v>3</v>
      </c>
      <c r="T8" s="5">
        <v>14.6</v>
      </c>
      <c r="U8" s="23">
        <f t="shared" si="3"/>
        <v>12</v>
      </c>
      <c r="V8" s="5">
        <f t="shared" si="3"/>
        <v>34.200000000000003</v>
      </c>
    </row>
    <row r="9" spans="1:22" x14ac:dyDescent="0.2">
      <c r="A9" s="4">
        <v>1</v>
      </c>
      <c r="B9" s="3" t="s">
        <v>22</v>
      </c>
      <c r="C9" s="3">
        <v>1</v>
      </c>
      <c r="D9" s="13"/>
      <c r="E9" s="4">
        <v>6</v>
      </c>
      <c r="F9" s="5">
        <v>11.8</v>
      </c>
      <c r="G9" s="17" t="s">
        <v>7</v>
      </c>
      <c r="H9" s="4">
        <v>5</v>
      </c>
      <c r="I9" s="3">
        <v>4</v>
      </c>
      <c r="J9" s="3"/>
      <c r="K9" s="3">
        <v>1</v>
      </c>
      <c r="L9" s="3">
        <f t="shared" si="0"/>
        <v>9</v>
      </c>
      <c r="M9" s="13">
        <v>2</v>
      </c>
      <c r="N9" s="4"/>
      <c r="O9" s="3">
        <f t="shared" si="1"/>
        <v>0</v>
      </c>
      <c r="P9" s="3"/>
      <c r="Q9" s="3"/>
      <c r="R9" s="13"/>
      <c r="S9" s="4">
        <f t="shared" si="2"/>
        <v>12</v>
      </c>
      <c r="T9" s="5">
        <v>60.6</v>
      </c>
      <c r="U9" s="23">
        <f t="shared" si="3"/>
        <v>18</v>
      </c>
      <c r="V9" s="5">
        <f t="shared" si="3"/>
        <v>72.400000000000006</v>
      </c>
    </row>
    <row r="10" spans="1:22" x14ac:dyDescent="0.2">
      <c r="A10" s="4">
        <v>1</v>
      </c>
      <c r="B10" s="3" t="s">
        <v>27</v>
      </c>
      <c r="C10" s="3">
        <v>2</v>
      </c>
      <c r="D10" s="13"/>
      <c r="E10" s="4">
        <v>49</v>
      </c>
      <c r="F10" s="5">
        <v>59.9</v>
      </c>
      <c r="G10" s="17" t="s">
        <v>7</v>
      </c>
      <c r="H10" s="4">
        <v>7</v>
      </c>
      <c r="I10" s="3">
        <v>6</v>
      </c>
      <c r="J10" s="3">
        <v>3</v>
      </c>
      <c r="K10" s="3">
        <v>1</v>
      </c>
      <c r="L10" s="3">
        <f t="shared" si="0"/>
        <v>16</v>
      </c>
      <c r="M10" s="13">
        <v>1</v>
      </c>
      <c r="N10" s="4"/>
      <c r="O10" s="3">
        <f t="shared" si="1"/>
        <v>0</v>
      </c>
      <c r="P10" s="3"/>
      <c r="Q10" s="3"/>
      <c r="R10" s="13"/>
      <c r="S10" s="4">
        <f t="shared" si="2"/>
        <v>18</v>
      </c>
      <c r="T10" s="5">
        <v>113.1</v>
      </c>
      <c r="U10" s="23">
        <f t="shared" si="3"/>
        <v>67</v>
      </c>
      <c r="V10" s="5">
        <f t="shared" si="3"/>
        <v>173</v>
      </c>
    </row>
    <row r="11" spans="1:22" x14ac:dyDescent="0.2">
      <c r="A11" s="4">
        <v>1</v>
      </c>
      <c r="B11" s="3" t="s">
        <v>28</v>
      </c>
      <c r="C11" s="3">
        <v>1</v>
      </c>
      <c r="D11" s="13"/>
      <c r="E11" s="4">
        <v>5</v>
      </c>
      <c r="F11" s="5">
        <v>4.3</v>
      </c>
      <c r="G11" s="17" t="s">
        <v>7</v>
      </c>
      <c r="H11" s="4">
        <v>5</v>
      </c>
      <c r="I11" s="3"/>
      <c r="J11" s="3"/>
      <c r="K11" s="3">
        <v>1</v>
      </c>
      <c r="L11" s="3">
        <f t="shared" si="0"/>
        <v>5</v>
      </c>
      <c r="M11" s="13"/>
      <c r="N11" s="4"/>
      <c r="O11" s="3">
        <f t="shared" si="1"/>
        <v>1</v>
      </c>
      <c r="P11" s="3">
        <v>1</v>
      </c>
      <c r="Q11" s="3"/>
      <c r="R11" s="13"/>
      <c r="S11" s="4">
        <f t="shared" si="2"/>
        <v>7</v>
      </c>
      <c r="T11" s="5">
        <v>3.7</v>
      </c>
      <c r="U11" s="23">
        <f t="shared" si="3"/>
        <v>12</v>
      </c>
      <c r="V11" s="5">
        <f t="shared" si="3"/>
        <v>8</v>
      </c>
    </row>
    <row r="12" spans="1:22" x14ac:dyDescent="0.2">
      <c r="A12" s="4">
        <v>1</v>
      </c>
      <c r="B12" s="3" t="s">
        <v>30</v>
      </c>
      <c r="C12" s="3">
        <v>1</v>
      </c>
      <c r="D12" s="13"/>
      <c r="E12" s="4">
        <v>7</v>
      </c>
      <c r="F12" s="5">
        <v>13.3</v>
      </c>
      <c r="G12" s="17" t="s">
        <v>7</v>
      </c>
      <c r="H12" s="4">
        <v>2</v>
      </c>
      <c r="I12" s="3"/>
      <c r="J12" s="3"/>
      <c r="K12" s="3">
        <v>1</v>
      </c>
      <c r="L12" s="3">
        <f t="shared" si="0"/>
        <v>2</v>
      </c>
      <c r="M12" s="13"/>
      <c r="N12" s="4"/>
      <c r="O12" s="3">
        <f t="shared" si="1"/>
        <v>0</v>
      </c>
      <c r="P12" s="3"/>
      <c r="Q12" s="3"/>
      <c r="R12" s="13"/>
      <c r="S12" s="4">
        <f t="shared" si="2"/>
        <v>3</v>
      </c>
      <c r="T12" s="5">
        <v>16.600000000000001</v>
      </c>
      <c r="U12" s="23">
        <f t="shared" si="3"/>
        <v>10</v>
      </c>
      <c r="V12" s="5">
        <f t="shared" si="3"/>
        <v>29.900000000000002</v>
      </c>
    </row>
    <row r="13" spans="1:22" x14ac:dyDescent="0.2">
      <c r="A13" s="4">
        <v>1</v>
      </c>
      <c r="B13" s="3" t="s">
        <v>32</v>
      </c>
      <c r="C13" s="3">
        <v>1</v>
      </c>
      <c r="D13" s="13"/>
      <c r="E13" s="4">
        <v>40</v>
      </c>
      <c r="F13" s="5">
        <v>57.3</v>
      </c>
      <c r="G13" s="17" t="s">
        <v>7</v>
      </c>
      <c r="H13" s="4">
        <v>2</v>
      </c>
      <c r="I13" s="3">
        <v>2</v>
      </c>
      <c r="J13" s="3"/>
      <c r="K13" s="3">
        <v>1</v>
      </c>
      <c r="L13" s="3">
        <f t="shared" si="0"/>
        <v>4</v>
      </c>
      <c r="M13" s="13">
        <v>2</v>
      </c>
      <c r="N13" s="4"/>
      <c r="O13" s="3">
        <f t="shared" si="1"/>
        <v>0</v>
      </c>
      <c r="P13" s="3"/>
      <c r="Q13" s="3"/>
      <c r="R13" s="13"/>
      <c r="S13" s="4">
        <f t="shared" si="2"/>
        <v>7</v>
      </c>
      <c r="T13" s="5">
        <v>22.8</v>
      </c>
      <c r="U13" s="23">
        <f t="shared" si="3"/>
        <v>47</v>
      </c>
      <c r="V13" s="5">
        <f t="shared" si="3"/>
        <v>80.099999999999994</v>
      </c>
    </row>
    <row r="14" spans="1:22" x14ac:dyDescent="0.2">
      <c r="A14" s="4">
        <v>1</v>
      </c>
      <c r="B14" s="3" t="s">
        <v>32</v>
      </c>
      <c r="C14" s="3">
        <v>2</v>
      </c>
      <c r="D14" s="13"/>
      <c r="E14" s="4">
        <v>8</v>
      </c>
      <c r="F14" s="5">
        <v>7.2</v>
      </c>
      <c r="G14" s="17" t="s">
        <v>7</v>
      </c>
      <c r="H14" s="4"/>
      <c r="I14" s="3"/>
      <c r="J14" s="3"/>
      <c r="K14" s="3">
        <v>1</v>
      </c>
      <c r="L14" s="3">
        <f t="shared" si="0"/>
        <v>0</v>
      </c>
      <c r="M14" s="13">
        <v>2</v>
      </c>
      <c r="N14" s="4"/>
      <c r="O14" s="3">
        <f t="shared" si="1"/>
        <v>0</v>
      </c>
      <c r="P14" s="3"/>
      <c r="Q14" s="3"/>
      <c r="R14" s="13"/>
      <c r="S14" s="4">
        <f t="shared" si="2"/>
        <v>3</v>
      </c>
      <c r="T14" s="5">
        <v>12.1</v>
      </c>
      <c r="U14" s="23">
        <f t="shared" si="3"/>
        <v>11</v>
      </c>
      <c r="V14" s="5">
        <f t="shared" si="3"/>
        <v>19.3</v>
      </c>
    </row>
    <row r="15" spans="1:22" x14ac:dyDescent="0.2">
      <c r="A15" s="4">
        <v>1</v>
      </c>
      <c r="B15" s="3" t="s">
        <v>34</v>
      </c>
      <c r="C15" s="3">
        <v>1</v>
      </c>
      <c r="D15" s="13"/>
      <c r="E15" s="4">
        <v>13</v>
      </c>
      <c r="F15" s="5">
        <v>11.4</v>
      </c>
      <c r="G15" s="17" t="s">
        <v>7</v>
      </c>
      <c r="H15" s="4">
        <v>1</v>
      </c>
      <c r="I15" s="3"/>
      <c r="J15" s="3"/>
      <c r="K15" s="3">
        <v>1</v>
      </c>
      <c r="L15" s="3">
        <f t="shared" si="0"/>
        <v>1</v>
      </c>
      <c r="M15" s="13">
        <v>1</v>
      </c>
      <c r="N15" s="4"/>
      <c r="O15" s="3">
        <f t="shared" si="1"/>
        <v>0</v>
      </c>
      <c r="P15" s="3"/>
      <c r="Q15" s="3"/>
      <c r="R15" s="13"/>
      <c r="S15" s="4">
        <f t="shared" si="2"/>
        <v>3</v>
      </c>
      <c r="T15" s="5"/>
      <c r="U15" s="23">
        <f t="shared" si="3"/>
        <v>16</v>
      </c>
      <c r="V15" s="5">
        <f t="shared" si="3"/>
        <v>11.4</v>
      </c>
    </row>
    <row r="16" spans="1:22" x14ac:dyDescent="0.2">
      <c r="A16" s="4">
        <v>1</v>
      </c>
      <c r="B16" s="3" t="s">
        <v>37</v>
      </c>
      <c r="C16" s="3">
        <v>1</v>
      </c>
      <c r="D16" s="13"/>
      <c r="E16" s="4">
        <v>27</v>
      </c>
      <c r="F16" s="5">
        <v>39.9</v>
      </c>
      <c r="G16" s="17" t="s">
        <v>7</v>
      </c>
      <c r="H16" s="4"/>
      <c r="I16" s="3">
        <v>7</v>
      </c>
      <c r="J16" s="3"/>
      <c r="K16" s="3">
        <v>1</v>
      </c>
      <c r="L16" s="3">
        <f t="shared" si="0"/>
        <v>7</v>
      </c>
      <c r="M16" s="13">
        <v>1</v>
      </c>
      <c r="N16" s="4"/>
      <c r="O16" s="3">
        <f t="shared" si="1"/>
        <v>1</v>
      </c>
      <c r="P16" s="3"/>
      <c r="Q16" s="3">
        <v>1</v>
      </c>
      <c r="R16" s="13"/>
      <c r="S16" s="4">
        <f t="shared" si="2"/>
        <v>10</v>
      </c>
      <c r="T16" s="5">
        <v>32.200000000000003</v>
      </c>
      <c r="U16" s="23">
        <f t="shared" si="3"/>
        <v>37</v>
      </c>
      <c r="V16" s="5">
        <f t="shared" si="3"/>
        <v>72.099999999999994</v>
      </c>
    </row>
    <row r="17" spans="1:22" x14ac:dyDescent="0.2">
      <c r="A17" s="4">
        <v>1</v>
      </c>
      <c r="B17" s="3" t="s">
        <v>40</v>
      </c>
      <c r="C17" s="3">
        <v>2</v>
      </c>
      <c r="D17" s="13"/>
      <c r="E17" s="4">
        <v>12</v>
      </c>
      <c r="F17" s="5">
        <v>18.5</v>
      </c>
      <c r="G17" s="17" t="s">
        <v>7</v>
      </c>
      <c r="H17" s="4"/>
      <c r="I17" s="3">
        <v>1</v>
      </c>
      <c r="J17" s="3"/>
      <c r="K17" s="3">
        <v>1</v>
      </c>
      <c r="L17" s="3">
        <f t="shared" si="0"/>
        <v>1</v>
      </c>
      <c r="M17" s="13">
        <v>2</v>
      </c>
      <c r="N17" s="4"/>
      <c r="O17" s="3">
        <f t="shared" si="1"/>
        <v>0</v>
      </c>
      <c r="P17" s="3"/>
      <c r="Q17" s="3"/>
      <c r="R17" s="13"/>
      <c r="S17" s="4">
        <f t="shared" si="2"/>
        <v>4</v>
      </c>
      <c r="T17" s="5">
        <v>15.9</v>
      </c>
      <c r="U17" s="23">
        <f t="shared" si="3"/>
        <v>16</v>
      </c>
      <c r="V17" s="5">
        <f t="shared" si="3"/>
        <v>34.4</v>
      </c>
    </row>
    <row r="18" spans="1:22" x14ac:dyDescent="0.2">
      <c r="A18" s="4">
        <v>1</v>
      </c>
      <c r="B18" s="3" t="s">
        <v>45</v>
      </c>
      <c r="C18" s="3">
        <v>1</v>
      </c>
      <c r="D18" s="13"/>
      <c r="E18" s="4">
        <v>8</v>
      </c>
      <c r="F18" s="5">
        <v>7.3</v>
      </c>
      <c r="G18" s="17" t="s">
        <v>7</v>
      </c>
      <c r="H18" s="4"/>
      <c r="I18" s="3"/>
      <c r="J18" s="3"/>
      <c r="K18" s="3">
        <v>1</v>
      </c>
      <c r="L18" s="3">
        <f t="shared" si="0"/>
        <v>0</v>
      </c>
      <c r="M18" s="13"/>
      <c r="N18" s="4"/>
      <c r="O18" s="3">
        <f t="shared" si="1"/>
        <v>0</v>
      </c>
      <c r="P18" s="3"/>
      <c r="Q18" s="3"/>
      <c r="R18" s="13"/>
      <c r="S18" s="4">
        <f t="shared" si="2"/>
        <v>1</v>
      </c>
      <c r="T18" s="5">
        <v>4.3</v>
      </c>
      <c r="U18" s="23">
        <f t="shared" si="3"/>
        <v>9</v>
      </c>
      <c r="V18" s="5">
        <f t="shared" si="3"/>
        <v>11.6</v>
      </c>
    </row>
    <row r="19" spans="1:22" x14ac:dyDescent="0.2">
      <c r="A19" s="4">
        <v>1</v>
      </c>
      <c r="B19" s="3" t="s">
        <v>54</v>
      </c>
      <c r="C19" s="3">
        <v>1</v>
      </c>
      <c r="D19" s="13"/>
      <c r="E19" s="4">
        <v>7</v>
      </c>
      <c r="F19" s="5">
        <v>13</v>
      </c>
      <c r="G19" s="17" t="s">
        <v>7</v>
      </c>
      <c r="H19" s="4">
        <v>3</v>
      </c>
      <c r="I19" s="3">
        <v>3</v>
      </c>
      <c r="J19" s="3"/>
      <c r="K19" s="3">
        <v>1</v>
      </c>
      <c r="L19" s="3">
        <f t="shared" si="0"/>
        <v>6</v>
      </c>
      <c r="M19" s="13"/>
      <c r="N19" s="4"/>
      <c r="O19" s="3">
        <f t="shared" si="1"/>
        <v>0</v>
      </c>
      <c r="P19" s="3"/>
      <c r="Q19" s="3"/>
      <c r="R19" s="13"/>
      <c r="S19" s="4">
        <f t="shared" si="2"/>
        <v>7</v>
      </c>
      <c r="T19" s="5">
        <v>68</v>
      </c>
      <c r="U19" s="23">
        <f t="shared" si="3"/>
        <v>14</v>
      </c>
      <c r="V19" s="5">
        <f t="shared" si="3"/>
        <v>81</v>
      </c>
    </row>
    <row r="20" spans="1:22" x14ac:dyDescent="0.2">
      <c r="A20" s="4">
        <v>1</v>
      </c>
      <c r="B20" s="3" t="s">
        <v>54</v>
      </c>
      <c r="C20" s="3">
        <v>2</v>
      </c>
      <c r="D20" s="13"/>
      <c r="E20" s="4">
        <v>1</v>
      </c>
      <c r="F20" s="5">
        <v>5.5</v>
      </c>
      <c r="G20" s="17" t="s">
        <v>7</v>
      </c>
      <c r="H20" s="4">
        <v>0</v>
      </c>
      <c r="I20" s="3">
        <v>1</v>
      </c>
      <c r="J20" s="3"/>
      <c r="K20" s="3">
        <v>1</v>
      </c>
      <c r="L20" s="3">
        <f t="shared" si="0"/>
        <v>1</v>
      </c>
      <c r="M20" s="13">
        <v>1</v>
      </c>
      <c r="N20" s="4"/>
      <c r="O20" s="3">
        <f t="shared" si="1"/>
        <v>0</v>
      </c>
      <c r="P20" s="3"/>
      <c r="Q20" s="3"/>
      <c r="R20" s="13"/>
      <c r="S20" s="4">
        <f t="shared" si="2"/>
        <v>3</v>
      </c>
      <c r="T20" s="5">
        <v>24.3</v>
      </c>
      <c r="U20" s="23">
        <f t="shared" si="3"/>
        <v>4</v>
      </c>
      <c r="V20" s="5">
        <f t="shared" si="3"/>
        <v>29.8</v>
      </c>
    </row>
    <row r="21" spans="1:22" x14ac:dyDescent="0.2">
      <c r="A21" s="4">
        <v>1</v>
      </c>
      <c r="B21" s="3" t="s">
        <v>58</v>
      </c>
      <c r="C21" s="3">
        <v>1</v>
      </c>
      <c r="D21" s="13"/>
      <c r="E21" s="4">
        <v>2</v>
      </c>
      <c r="F21" s="5">
        <v>2.7</v>
      </c>
      <c r="G21" s="17" t="s">
        <v>7</v>
      </c>
      <c r="H21" s="4"/>
      <c r="I21" s="3"/>
      <c r="J21" s="3"/>
      <c r="K21" s="3">
        <v>1</v>
      </c>
      <c r="L21" s="3">
        <f t="shared" si="0"/>
        <v>0</v>
      </c>
      <c r="M21" s="13"/>
      <c r="N21" s="4"/>
      <c r="O21" s="3">
        <f t="shared" si="1"/>
        <v>0</v>
      </c>
      <c r="P21" s="3"/>
      <c r="Q21" s="3"/>
      <c r="R21" s="13"/>
      <c r="S21" s="4">
        <f t="shared" si="2"/>
        <v>1</v>
      </c>
      <c r="T21" s="5">
        <v>4.5999999999999996</v>
      </c>
      <c r="U21" s="23">
        <f t="shared" si="3"/>
        <v>3</v>
      </c>
      <c r="V21" s="5">
        <f t="shared" si="3"/>
        <v>7.3</v>
      </c>
    </row>
    <row r="22" spans="1:22" x14ac:dyDescent="0.2">
      <c r="A22" s="4">
        <v>1</v>
      </c>
      <c r="B22" s="3" t="s">
        <v>4</v>
      </c>
      <c r="C22" s="3">
        <v>1</v>
      </c>
      <c r="D22" s="13"/>
      <c r="E22" s="4">
        <v>10</v>
      </c>
      <c r="F22" s="5">
        <v>14.39</v>
      </c>
      <c r="G22" s="17" t="s">
        <v>7</v>
      </c>
      <c r="H22" s="4">
        <v>1</v>
      </c>
      <c r="I22" s="3">
        <v>4</v>
      </c>
      <c r="J22" s="3">
        <v>2</v>
      </c>
      <c r="K22" s="3">
        <v>2</v>
      </c>
      <c r="L22" s="3">
        <f t="shared" si="0"/>
        <v>7</v>
      </c>
      <c r="M22" s="13"/>
      <c r="N22" s="4"/>
      <c r="O22" s="3">
        <f t="shared" si="1"/>
        <v>0</v>
      </c>
      <c r="P22" s="3"/>
      <c r="Q22" s="3"/>
      <c r="R22" s="13"/>
      <c r="S22" s="4">
        <f t="shared" si="2"/>
        <v>9</v>
      </c>
      <c r="T22" s="5">
        <v>63.28</v>
      </c>
      <c r="U22" s="23">
        <f t="shared" si="3"/>
        <v>19</v>
      </c>
      <c r="V22" s="5">
        <f t="shared" si="3"/>
        <v>77.67</v>
      </c>
    </row>
    <row r="23" spans="1:22" x14ac:dyDescent="0.2">
      <c r="A23" s="4">
        <v>1</v>
      </c>
      <c r="B23" s="3" t="s">
        <v>41</v>
      </c>
      <c r="C23" s="3" t="s">
        <v>42</v>
      </c>
      <c r="D23" s="13"/>
      <c r="E23" s="4">
        <v>21</v>
      </c>
      <c r="F23" s="5">
        <v>23.1</v>
      </c>
      <c r="G23" s="17" t="s">
        <v>7</v>
      </c>
      <c r="H23" s="4">
        <v>3</v>
      </c>
      <c r="I23" s="3">
        <v>4</v>
      </c>
      <c r="J23" s="3"/>
      <c r="K23" s="3">
        <v>2</v>
      </c>
      <c r="L23" s="3">
        <f t="shared" si="0"/>
        <v>7</v>
      </c>
      <c r="M23" s="13">
        <v>2</v>
      </c>
      <c r="N23" s="4"/>
      <c r="O23" s="3">
        <f t="shared" si="1"/>
        <v>0</v>
      </c>
      <c r="P23" s="3"/>
      <c r="Q23" s="3"/>
      <c r="R23" s="13"/>
      <c r="S23" s="4">
        <f t="shared" si="2"/>
        <v>11</v>
      </c>
      <c r="T23" s="5">
        <v>54.3</v>
      </c>
      <c r="U23" s="23">
        <f t="shared" si="3"/>
        <v>32</v>
      </c>
      <c r="V23" s="5">
        <f t="shared" si="3"/>
        <v>77.400000000000006</v>
      </c>
    </row>
    <row r="24" spans="1:22" x14ac:dyDescent="0.2">
      <c r="A24" s="4">
        <v>1</v>
      </c>
      <c r="B24" s="3" t="s">
        <v>52</v>
      </c>
      <c r="C24" s="3">
        <v>1</v>
      </c>
      <c r="D24" s="13"/>
      <c r="E24" s="4">
        <v>37</v>
      </c>
      <c r="F24" s="5">
        <v>37.299999999999997</v>
      </c>
      <c r="G24" s="17" t="s">
        <v>7</v>
      </c>
      <c r="H24" s="4">
        <v>4</v>
      </c>
      <c r="I24" s="3">
        <v>3</v>
      </c>
      <c r="J24" s="3"/>
      <c r="K24" s="3">
        <v>2</v>
      </c>
      <c r="L24" s="3">
        <f t="shared" si="0"/>
        <v>7</v>
      </c>
      <c r="M24" s="13"/>
      <c r="N24" s="4"/>
      <c r="O24" s="3">
        <f t="shared" si="1"/>
        <v>0</v>
      </c>
      <c r="P24" s="3"/>
      <c r="Q24" s="3"/>
      <c r="R24" s="13"/>
      <c r="S24" s="4">
        <f t="shared" si="2"/>
        <v>9</v>
      </c>
      <c r="T24" s="5">
        <v>32.1</v>
      </c>
      <c r="U24" s="23">
        <f t="shared" si="3"/>
        <v>46</v>
      </c>
      <c r="V24" s="5">
        <f t="shared" si="3"/>
        <v>69.400000000000006</v>
      </c>
    </row>
    <row r="25" spans="1:22" x14ac:dyDescent="0.2">
      <c r="A25" s="4">
        <v>1</v>
      </c>
      <c r="B25" s="3" t="s">
        <v>66</v>
      </c>
      <c r="C25" s="3">
        <v>1</v>
      </c>
      <c r="D25" s="13"/>
      <c r="E25" s="4">
        <v>4</v>
      </c>
      <c r="F25" s="5">
        <v>6.2</v>
      </c>
      <c r="G25" s="17" t="s">
        <v>7</v>
      </c>
      <c r="H25" s="4">
        <v>1</v>
      </c>
      <c r="I25" s="3"/>
      <c r="J25" s="3"/>
      <c r="K25" s="3">
        <v>2</v>
      </c>
      <c r="L25" s="3">
        <f t="shared" si="0"/>
        <v>1</v>
      </c>
      <c r="M25" s="13"/>
      <c r="N25" s="4"/>
      <c r="O25" s="3">
        <f t="shared" si="1"/>
        <v>0</v>
      </c>
      <c r="P25" s="3"/>
      <c r="Q25" s="3"/>
      <c r="R25" s="13"/>
      <c r="S25" s="4">
        <f t="shared" si="2"/>
        <v>3</v>
      </c>
      <c r="T25" s="5">
        <v>14.2</v>
      </c>
      <c r="U25" s="23">
        <f t="shared" si="3"/>
        <v>7</v>
      </c>
      <c r="V25" s="5">
        <f t="shared" si="3"/>
        <v>20.399999999999999</v>
      </c>
    </row>
    <row r="26" spans="1:22" x14ac:dyDescent="0.2">
      <c r="A26" s="4">
        <v>1</v>
      </c>
      <c r="B26" s="3" t="s">
        <v>14</v>
      </c>
      <c r="C26" s="3">
        <v>2</v>
      </c>
      <c r="D26" s="13"/>
      <c r="E26" s="4">
        <v>27</v>
      </c>
      <c r="F26" s="5">
        <v>32.9</v>
      </c>
      <c r="G26" s="17" t="s">
        <v>7</v>
      </c>
      <c r="H26" s="4">
        <v>2</v>
      </c>
      <c r="I26" s="3">
        <v>3</v>
      </c>
      <c r="J26" s="3"/>
      <c r="K26" s="3">
        <v>3</v>
      </c>
      <c r="L26" s="3">
        <f t="shared" si="0"/>
        <v>5</v>
      </c>
      <c r="M26" s="13"/>
      <c r="N26" s="4">
        <v>1</v>
      </c>
      <c r="O26" s="3">
        <f t="shared" si="1"/>
        <v>0</v>
      </c>
      <c r="P26" s="3"/>
      <c r="Q26" s="3"/>
      <c r="R26" s="13"/>
      <c r="S26" s="4">
        <f t="shared" si="2"/>
        <v>9</v>
      </c>
      <c r="T26" s="5">
        <v>34.9</v>
      </c>
      <c r="U26" s="23">
        <f t="shared" si="3"/>
        <v>36</v>
      </c>
      <c r="V26" s="5">
        <f t="shared" si="3"/>
        <v>67.8</v>
      </c>
    </row>
    <row r="27" spans="1:22" x14ac:dyDescent="0.2">
      <c r="A27" s="4">
        <v>1</v>
      </c>
      <c r="B27" s="3" t="s">
        <v>47</v>
      </c>
      <c r="C27" s="3">
        <v>2</v>
      </c>
      <c r="D27" s="13"/>
      <c r="E27" s="4">
        <v>43</v>
      </c>
      <c r="F27" s="5">
        <v>48.4</v>
      </c>
      <c r="G27" s="17" t="s">
        <v>7</v>
      </c>
      <c r="H27" s="4"/>
      <c r="I27" s="3">
        <v>4</v>
      </c>
      <c r="J27" s="3"/>
      <c r="K27" s="3">
        <v>3</v>
      </c>
      <c r="L27" s="3">
        <f t="shared" si="0"/>
        <v>4</v>
      </c>
      <c r="M27" s="13">
        <v>4</v>
      </c>
      <c r="N27" s="4"/>
      <c r="O27" s="3">
        <f t="shared" si="1"/>
        <v>0</v>
      </c>
      <c r="P27" s="3"/>
      <c r="Q27" s="3"/>
      <c r="R27" s="13"/>
      <c r="S27" s="4">
        <f t="shared" si="2"/>
        <v>11</v>
      </c>
      <c r="T27" s="5">
        <v>45.5</v>
      </c>
      <c r="U27" s="23">
        <f t="shared" si="3"/>
        <v>54</v>
      </c>
      <c r="V27" s="5">
        <f t="shared" si="3"/>
        <v>93.9</v>
      </c>
    </row>
    <row r="28" spans="1:22" x14ac:dyDescent="0.2">
      <c r="A28" s="4">
        <v>1</v>
      </c>
      <c r="B28" s="3" t="s">
        <v>60</v>
      </c>
      <c r="C28" s="3">
        <v>2</v>
      </c>
      <c r="D28" s="13">
        <v>8</v>
      </c>
      <c r="E28" s="4">
        <v>24</v>
      </c>
      <c r="F28" s="5">
        <v>32.799999999999997</v>
      </c>
      <c r="G28" s="17" t="s">
        <v>7</v>
      </c>
      <c r="H28" s="4">
        <v>3</v>
      </c>
      <c r="I28" s="3">
        <v>1</v>
      </c>
      <c r="J28" s="3"/>
      <c r="K28" s="3">
        <v>3</v>
      </c>
      <c r="L28" s="3">
        <f t="shared" si="0"/>
        <v>4</v>
      </c>
      <c r="M28" s="13"/>
      <c r="N28" s="4"/>
      <c r="O28" s="3">
        <f t="shared" si="1"/>
        <v>0</v>
      </c>
      <c r="P28" s="3"/>
      <c r="Q28" s="3"/>
      <c r="R28" s="13"/>
      <c r="S28" s="4">
        <f t="shared" si="2"/>
        <v>7</v>
      </c>
      <c r="T28" s="5">
        <v>55.3</v>
      </c>
      <c r="U28" s="23">
        <f t="shared" si="3"/>
        <v>31</v>
      </c>
      <c r="V28" s="5">
        <f t="shared" si="3"/>
        <v>88.1</v>
      </c>
    </row>
    <row r="29" spans="1:22" x14ac:dyDescent="0.2">
      <c r="A29" s="4">
        <v>1</v>
      </c>
      <c r="B29" s="3" t="s">
        <v>63</v>
      </c>
      <c r="C29" s="3" t="s">
        <v>42</v>
      </c>
      <c r="D29" s="13"/>
      <c r="E29" s="4">
        <v>8</v>
      </c>
      <c r="F29" s="5">
        <v>14.5</v>
      </c>
      <c r="G29" s="17" t="s">
        <v>7</v>
      </c>
      <c r="H29" s="4">
        <v>6</v>
      </c>
      <c r="I29" s="3">
        <v>14</v>
      </c>
      <c r="J29" s="3">
        <v>1</v>
      </c>
      <c r="K29" s="3">
        <v>5</v>
      </c>
      <c r="L29" s="3">
        <f t="shared" si="0"/>
        <v>21</v>
      </c>
      <c r="M29" s="13">
        <v>2</v>
      </c>
      <c r="N29" s="4"/>
      <c r="O29" s="3">
        <f t="shared" si="1"/>
        <v>0</v>
      </c>
      <c r="P29" s="3"/>
      <c r="Q29" s="3"/>
      <c r="R29" s="13"/>
      <c r="S29" s="4">
        <f t="shared" si="2"/>
        <v>28</v>
      </c>
      <c r="T29" s="5">
        <v>300.5</v>
      </c>
      <c r="U29" s="23">
        <f t="shared" si="3"/>
        <v>36</v>
      </c>
      <c r="V29" s="5">
        <f t="shared" si="3"/>
        <v>315</v>
      </c>
    </row>
    <row r="30" spans="1:22" x14ac:dyDescent="0.2">
      <c r="A30" s="4">
        <v>1</v>
      </c>
      <c r="B30" s="3" t="s">
        <v>3</v>
      </c>
      <c r="C30" s="3">
        <v>1</v>
      </c>
      <c r="D30" s="13"/>
      <c r="E30" s="4">
        <v>7</v>
      </c>
      <c r="F30" s="5">
        <v>7.74</v>
      </c>
      <c r="G30" s="17"/>
      <c r="H30" s="4"/>
      <c r="I30" s="3"/>
      <c r="J30" s="3"/>
      <c r="K30" s="3"/>
      <c r="L30" s="3"/>
      <c r="M30" s="13"/>
      <c r="N30" s="4"/>
      <c r="O30" s="3">
        <f t="shared" si="1"/>
        <v>0</v>
      </c>
      <c r="P30" s="3"/>
      <c r="Q30" s="3"/>
      <c r="R30" s="13"/>
      <c r="S30" s="4">
        <f>O30</f>
        <v>0</v>
      </c>
      <c r="T30" s="5"/>
      <c r="U30" s="23">
        <f t="shared" si="3"/>
        <v>7</v>
      </c>
      <c r="V30" s="5">
        <f t="shared" si="3"/>
        <v>7.74</v>
      </c>
    </row>
    <row r="31" spans="1:22" x14ac:dyDescent="0.2">
      <c r="A31" s="4">
        <v>1</v>
      </c>
      <c r="B31" s="3" t="s">
        <v>4</v>
      </c>
      <c r="C31" s="3">
        <v>2</v>
      </c>
      <c r="D31" s="13"/>
      <c r="E31" s="4">
        <v>5</v>
      </c>
      <c r="F31" s="5">
        <v>6.4</v>
      </c>
      <c r="G31" s="17" t="s">
        <v>7</v>
      </c>
      <c r="H31" s="4">
        <v>1</v>
      </c>
      <c r="I31" s="3"/>
      <c r="J31" s="3">
        <v>3</v>
      </c>
      <c r="K31" s="3"/>
      <c r="L31" s="3">
        <f t="shared" ref="L31:L94" si="4">H31+I31+J31</f>
        <v>4</v>
      </c>
      <c r="M31" s="13"/>
      <c r="N31" s="4"/>
      <c r="O31" s="3">
        <f t="shared" si="1"/>
        <v>0</v>
      </c>
      <c r="P31" s="3"/>
      <c r="Q31" s="3"/>
      <c r="R31" s="13"/>
      <c r="S31" s="4">
        <f t="shared" ref="S31:S94" si="5">K31+L31+N31+O31+M31</f>
        <v>4</v>
      </c>
      <c r="T31" s="5">
        <v>16.670000000000002</v>
      </c>
      <c r="U31" s="23">
        <f t="shared" si="3"/>
        <v>9</v>
      </c>
      <c r="V31" s="5">
        <f t="shared" si="3"/>
        <v>23.07</v>
      </c>
    </row>
    <row r="32" spans="1:22" x14ac:dyDescent="0.2">
      <c r="A32" s="4">
        <v>1</v>
      </c>
      <c r="B32" s="3" t="s">
        <v>8</v>
      </c>
      <c r="C32" s="3">
        <v>1</v>
      </c>
      <c r="D32" s="13"/>
      <c r="E32" s="4">
        <v>5</v>
      </c>
      <c r="F32" s="5">
        <v>1.93</v>
      </c>
      <c r="G32" s="17" t="s">
        <v>7</v>
      </c>
      <c r="H32" s="4"/>
      <c r="I32" s="3">
        <v>1</v>
      </c>
      <c r="J32" s="3"/>
      <c r="K32" s="3"/>
      <c r="L32" s="3">
        <f t="shared" si="4"/>
        <v>1</v>
      </c>
      <c r="M32" s="13"/>
      <c r="N32" s="4"/>
      <c r="O32" s="3">
        <f t="shared" si="1"/>
        <v>0</v>
      </c>
      <c r="P32" s="3"/>
      <c r="Q32" s="3"/>
      <c r="R32" s="13"/>
      <c r="S32" s="4">
        <f t="shared" si="5"/>
        <v>1</v>
      </c>
      <c r="T32" s="5">
        <v>6.84</v>
      </c>
      <c r="U32" s="23">
        <f t="shared" si="3"/>
        <v>6</v>
      </c>
      <c r="V32" s="5">
        <f t="shared" si="3"/>
        <v>8.77</v>
      </c>
    </row>
    <row r="33" spans="1:22" x14ac:dyDescent="0.2">
      <c r="A33" s="4">
        <v>1</v>
      </c>
      <c r="B33" s="3" t="s">
        <v>9</v>
      </c>
      <c r="C33" s="3">
        <v>1</v>
      </c>
      <c r="D33" s="13"/>
      <c r="E33" s="4">
        <v>22</v>
      </c>
      <c r="F33" s="5">
        <v>27.91</v>
      </c>
      <c r="G33" s="17" t="s">
        <v>7</v>
      </c>
      <c r="H33" s="4">
        <v>2</v>
      </c>
      <c r="I33" s="3"/>
      <c r="J33" s="3">
        <v>2</v>
      </c>
      <c r="K33" s="3"/>
      <c r="L33" s="3">
        <f t="shared" si="4"/>
        <v>4</v>
      </c>
      <c r="M33" s="13"/>
      <c r="N33" s="4"/>
      <c r="O33" s="3">
        <f t="shared" si="1"/>
        <v>0</v>
      </c>
      <c r="P33" s="3"/>
      <c r="Q33" s="3"/>
      <c r="R33" s="13"/>
      <c r="S33" s="4">
        <f t="shared" si="5"/>
        <v>4</v>
      </c>
      <c r="T33" s="5">
        <v>11.39</v>
      </c>
      <c r="U33" s="23">
        <f t="shared" si="3"/>
        <v>26</v>
      </c>
      <c r="V33" s="5">
        <f t="shared" si="3"/>
        <v>39.299999999999997</v>
      </c>
    </row>
    <row r="34" spans="1:22" x14ac:dyDescent="0.2">
      <c r="A34" s="4">
        <v>1</v>
      </c>
      <c r="B34" s="3" t="s">
        <v>11</v>
      </c>
      <c r="C34" s="3">
        <v>1</v>
      </c>
      <c r="D34" s="13"/>
      <c r="E34" s="4">
        <v>11</v>
      </c>
      <c r="F34" s="5">
        <v>15.87</v>
      </c>
      <c r="G34" s="17" t="s">
        <v>7</v>
      </c>
      <c r="H34" s="4"/>
      <c r="I34" s="3">
        <v>6</v>
      </c>
      <c r="J34" s="3">
        <v>1</v>
      </c>
      <c r="K34" s="3"/>
      <c r="L34" s="3">
        <f t="shared" si="4"/>
        <v>7</v>
      </c>
      <c r="M34" s="13"/>
      <c r="N34" s="4"/>
      <c r="O34" s="3">
        <f t="shared" si="1"/>
        <v>0</v>
      </c>
      <c r="P34" s="3"/>
      <c r="Q34" s="3"/>
      <c r="R34" s="13"/>
      <c r="S34" s="4">
        <f t="shared" si="5"/>
        <v>7</v>
      </c>
      <c r="T34" s="5">
        <v>18.34</v>
      </c>
      <c r="U34" s="23">
        <f t="shared" si="3"/>
        <v>18</v>
      </c>
      <c r="V34" s="5">
        <f t="shared" si="3"/>
        <v>34.21</v>
      </c>
    </row>
    <row r="35" spans="1:22" x14ac:dyDescent="0.2">
      <c r="A35" s="4">
        <v>1</v>
      </c>
      <c r="B35" s="3" t="s">
        <v>11</v>
      </c>
      <c r="C35" s="3">
        <v>2</v>
      </c>
      <c r="D35" s="13"/>
      <c r="E35" s="4">
        <v>13</v>
      </c>
      <c r="F35" s="5">
        <v>11.2</v>
      </c>
      <c r="G35" s="17" t="s">
        <v>7</v>
      </c>
      <c r="H35" s="4"/>
      <c r="I35" s="3">
        <v>1</v>
      </c>
      <c r="J35" s="3">
        <v>2</v>
      </c>
      <c r="K35" s="3"/>
      <c r="L35" s="3">
        <f t="shared" si="4"/>
        <v>3</v>
      </c>
      <c r="M35" s="13"/>
      <c r="N35" s="4"/>
      <c r="O35" s="3">
        <f t="shared" si="1"/>
        <v>0</v>
      </c>
      <c r="P35" s="3"/>
      <c r="Q35" s="3"/>
      <c r="R35" s="13"/>
      <c r="S35" s="4">
        <f t="shared" si="5"/>
        <v>3</v>
      </c>
      <c r="T35" s="5">
        <f>5.6+13.8</f>
        <v>19.399999999999999</v>
      </c>
      <c r="U35" s="23">
        <f t="shared" si="3"/>
        <v>16</v>
      </c>
      <c r="V35" s="5">
        <f t="shared" si="3"/>
        <v>30.599999999999998</v>
      </c>
    </row>
    <row r="36" spans="1:22" x14ac:dyDescent="0.2">
      <c r="A36" s="4">
        <v>1</v>
      </c>
      <c r="B36" s="3" t="s">
        <v>14</v>
      </c>
      <c r="C36" s="3">
        <v>1</v>
      </c>
      <c r="D36" s="13"/>
      <c r="E36" s="4">
        <v>53</v>
      </c>
      <c r="F36" s="5">
        <v>56.8</v>
      </c>
      <c r="G36" s="17" t="s">
        <v>7</v>
      </c>
      <c r="H36" s="4">
        <v>5</v>
      </c>
      <c r="I36" s="3">
        <v>5</v>
      </c>
      <c r="J36" s="3"/>
      <c r="K36" s="3"/>
      <c r="L36" s="3">
        <f t="shared" si="4"/>
        <v>10</v>
      </c>
      <c r="M36" s="13"/>
      <c r="N36" s="4"/>
      <c r="O36" s="3">
        <f t="shared" si="1"/>
        <v>0</v>
      </c>
      <c r="P36" s="3"/>
      <c r="Q36" s="3"/>
      <c r="R36" s="13"/>
      <c r="S36" s="4">
        <f t="shared" si="5"/>
        <v>10</v>
      </c>
      <c r="T36" s="5">
        <v>80.8</v>
      </c>
      <c r="U36" s="23">
        <f t="shared" si="3"/>
        <v>63</v>
      </c>
      <c r="V36" s="5">
        <f t="shared" si="3"/>
        <v>137.6</v>
      </c>
    </row>
    <row r="37" spans="1:22" x14ac:dyDescent="0.2">
      <c r="A37" s="4">
        <v>1</v>
      </c>
      <c r="B37" s="3" t="s">
        <v>14</v>
      </c>
      <c r="C37" s="3">
        <v>2</v>
      </c>
      <c r="D37" s="13">
        <v>9</v>
      </c>
      <c r="E37" s="4">
        <v>11</v>
      </c>
      <c r="F37" s="5">
        <v>6</v>
      </c>
      <c r="G37" s="17" t="s">
        <v>7</v>
      </c>
      <c r="H37" s="4">
        <v>1</v>
      </c>
      <c r="I37" s="3"/>
      <c r="J37" s="3"/>
      <c r="K37" s="3"/>
      <c r="L37" s="3">
        <f t="shared" si="4"/>
        <v>1</v>
      </c>
      <c r="M37" s="13"/>
      <c r="N37" s="4"/>
      <c r="O37" s="3">
        <f t="shared" si="1"/>
        <v>0</v>
      </c>
      <c r="P37" s="3"/>
      <c r="Q37" s="3"/>
      <c r="R37" s="13"/>
      <c r="S37" s="4">
        <f t="shared" si="5"/>
        <v>1</v>
      </c>
      <c r="T37" s="5">
        <v>2.8</v>
      </c>
      <c r="U37" s="23">
        <f t="shared" si="3"/>
        <v>12</v>
      </c>
      <c r="V37" s="5">
        <f t="shared" si="3"/>
        <v>8.8000000000000007</v>
      </c>
    </row>
    <row r="38" spans="1:22" x14ac:dyDescent="0.2">
      <c r="A38" s="4">
        <v>1</v>
      </c>
      <c r="B38" s="3" t="s">
        <v>15</v>
      </c>
      <c r="C38" s="3">
        <v>1</v>
      </c>
      <c r="D38" s="13"/>
      <c r="E38" s="4">
        <v>50</v>
      </c>
      <c r="F38" s="5">
        <v>50.6</v>
      </c>
      <c r="G38" s="17" t="s">
        <v>7</v>
      </c>
      <c r="H38" s="4">
        <v>1</v>
      </c>
      <c r="I38" s="3">
        <v>2</v>
      </c>
      <c r="J38" s="3"/>
      <c r="K38" s="3"/>
      <c r="L38" s="3">
        <f t="shared" si="4"/>
        <v>3</v>
      </c>
      <c r="M38" s="13"/>
      <c r="N38" s="4"/>
      <c r="O38" s="3">
        <f t="shared" si="1"/>
        <v>0</v>
      </c>
      <c r="P38" s="3"/>
      <c r="Q38" s="3"/>
      <c r="R38" s="13"/>
      <c r="S38" s="4">
        <f t="shared" si="5"/>
        <v>3</v>
      </c>
      <c r="T38" s="5">
        <v>9.8000000000000007</v>
      </c>
      <c r="U38" s="23">
        <f t="shared" si="3"/>
        <v>53</v>
      </c>
      <c r="V38" s="5">
        <f t="shared" si="3"/>
        <v>60.400000000000006</v>
      </c>
    </row>
    <row r="39" spans="1:22" x14ac:dyDescent="0.2">
      <c r="A39" s="4">
        <v>1</v>
      </c>
      <c r="B39" s="3" t="s">
        <v>15</v>
      </c>
      <c r="C39" s="3">
        <v>2</v>
      </c>
      <c r="D39" s="13"/>
      <c r="E39" s="4">
        <v>47</v>
      </c>
      <c r="F39" s="5">
        <v>62.9</v>
      </c>
      <c r="G39" s="17" t="s">
        <v>7</v>
      </c>
      <c r="H39" s="4">
        <v>1</v>
      </c>
      <c r="I39" s="3">
        <v>12</v>
      </c>
      <c r="J39" s="3"/>
      <c r="K39" s="3"/>
      <c r="L39" s="3">
        <f t="shared" si="4"/>
        <v>13</v>
      </c>
      <c r="M39" s="13">
        <v>1</v>
      </c>
      <c r="N39" s="4"/>
      <c r="O39" s="3">
        <f t="shared" si="1"/>
        <v>0</v>
      </c>
      <c r="P39" s="3"/>
      <c r="Q39" s="3"/>
      <c r="R39" s="13"/>
      <c r="S39" s="4">
        <f t="shared" si="5"/>
        <v>14</v>
      </c>
      <c r="T39" s="5">
        <v>72.099999999999994</v>
      </c>
      <c r="U39" s="23">
        <f t="shared" si="3"/>
        <v>61</v>
      </c>
      <c r="V39" s="5">
        <f t="shared" si="3"/>
        <v>135</v>
      </c>
    </row>
    <row r="40" spans="1:22" x14ac:dyDescent="0.2">
      <c r="A40" s="4">
        <v>1</v>
      </c>
      <c r="B40" s="3" t="s">
        <v>16</v>
      </c>
      <c r="C40" s="3">
        <v>2</v>
      </c>
      <c r="D40" s="13">
        <v>3</v>
      </c>
      <c r="E40" s="4">
        <v>1</v>
      </c>
      <c r="F40" s="5">
        <v>1.1000000000000001</v>
      </c>
      <c r="G40" s="17" t="s">
        <v>7</v>
      </c>
      <c r="H40" s="4"/>
      <c r="I40" s="3"/>
      <c r="J40" s="3">
        <v>1</v>
      </c>
      <c r="K40" s="3"/>
      <c r="L40" s="3">
        <f t="shared" si="4"/>
        <v>1</v>
      </c>
      <c r="M40" s="13"/>
      <c r="N40" s="4"/>
      <c r="O40" s="3">
        <f t="shared" si="1"/>
        <v>0</v>
      </c>
      <c r="P40" s="3"/>
      <c r="Q40" s="3"/>
      <c r="R40" s="13"/>
      <c r="S40" s="4">
        <f t="shared" si="5"/>
        <v>1</v>
      </c>
      <c r="T40" s="5">
        <v>82.9</v>
      </c>
      <c r="U40" s="23">
        <f t="shared" si="3"/>
        <v>2</v>
      </c>
      <c r="V40" s="5">
        <f t="shared" si="3"/>
        <v>84</v>
      </c>
    </row>
    <row r="41" spans="1:22" x14ac:dyDescent="0.2">
      <c r="A41" s="4">
        <v>1</v>
      </c>
      <c r="B41" s="3" t="s">
        <v>20</v>
      </c>
      <c r="C41" s="3">
        <v>1</v>
      </c>
      <c r="D41" s="13"/>
      <c r="E41" s="4">
        <v>55</v>
      </c>
      <c r="F41" s="5">
        <v>85.8</v>
      </c>
      <c r="G41" s="17" t="s">
        <v>7</v>
      </c>
      <c r="H41" s="4">
        <v>1</v>
      </c>
      <c r="I41" s="3">
        <v>5</v>
      </c>
      <c r="J41" s="3">
        <v>3</v>
      </c>
      <c r="K41" s="3"/>
      <c r="L41" s="3">
        <f t="shared" si="4"/>
        <v>9</v>
      </c>
      <c r="M41" s="13"/>
      <c r="N41" s="4"/>
      <c r="O41" s="3">
        <f t="shared" si="1"/>
        <v>0</v>
      </c>
      <c r="P41" s="3"/>
      <c r="Q41" s="3"/>
      <c r="R41" s="13"/>
      <c r="S41" s="4">
        <f t="shared" si="5"/>
        <v>9</v>
      </c>
      <c r="T41" s="5">
        <v>35.4</v>
      </c>
      <c r="U41" s="23">
        <f t="shared" si="3"/>
        <v>64</v>
      </c>
      <c r="V41" s="5">
        <f t="shared" si="3"/>
        <v>121.19999999999999</v>
      </c>
    </row>
    <row r="42" spans="1:22" x14ac:dyDescent="0.2">
      <c r="A42" s="4">
        <v>1</v>
      </c>
      <c r="B42" s="3" t="s">
        <v>22</v>
      </c>
      <c r="C42" s="3">
        <v>2</v>
      </c>
      <c r="D42" s="13"/>
      <c r="E42" s="4">
        <v>1</v>
      </c>
      <c r="F42" s="5">
        <v>2.6</v>
      </c>
      <c r="G42" s="17" t="s">
        <v>7</v>
      </c>
      <c r="H42" s="4">
        <v>2</v>
      </c>
      <c r="I42" s="3"/>
      <c r="J42" s="3"/>
      <c r="K42" s="3"/>
      <c r="L42" s="3">
        <f t="shared" si="4"/>
        <v>2</v>
      </c>
      <c r="M42" s="13"/>
      <c r="N42" s="4"/>
      <c r="O42" s="3">
        <f t="shared" si="1"/>
        <v>0</v>
      </c>
      <c r="P42" s="3"/>
      <c r="Q42" s="3"/>
      <c r="R42" s="13"/>
      <c r="S42" s="4">
        <f t="shared" si="5"/>
        <v>2</v>
      </c>
      <c r="T42" s="5">
        <v>26.1</v>
      </c>
      <c r="U42" s="23">
        <f t="shared" si="3"/>
        <v>3</v>
      </c>
      <c r="V42" s="5">
        <f t="shared" si="3"/>
        <v>28.700000000000003</v>
      </c>
    </row>
    <row r="43" spans="1:22" x14ac:dyDescent="0.2">
      <c r="A43" s="4">
        <v>1</v>
      </c>
      <c r="B43" s="3" t="s">
        <v>22</v>
      </c>
      <c r="C43" s="3">
        <v>2</v>
      </c>
      <c r="D43" s="13">
        <v>4</v>
      </c>
      <c r="E43" s="4">
        <v>1</v>
      </c>
      <c r="F43" s="5">
        <v>1.7</v>
      </c>
      <c r="G43" s="17"/>
      <c r="H43" s="4"/>
      <c r="I43" s="3"/>
      <c r="J43" s="3"/>
      <c r="K43" s="3"/>
      <c r="L43" s="3">
        <f t="shared" si="4"/>
        <v>0</v>
      </c>
      <c r="M43" s="13"/>
      <c r="N43" s="4"/>
      <c r="O43" s="3">
        <f t="shared" si="1"/>
        <v>0</v>
      </c>
      <c r="P43" s="3"/>
      <c r="Q43" s="3"/>
      <c r="R43" s="13"/>
      <c r="S43" s="4">
        <f t="shared" si="5"/>
        <v>0</v>
      </c>
      <c r="T43" s="5"/>
      <c r="U43" s="23">
        <f t="shared" si="3"/>
        <v>1</v>
      </c>
      <c r="V43" s="5">
        <f t="shared" si="3"/>
        <v>1.7</v>
      </c>
    </row>
    <row r="44" spans="1:22" x14ac:dyDescent="0.2">
      <c r="A44" s="4">
        <v>1</v>
      </c>
      <c r="B44" s="3" t="s">
        <v>23</v>
      </c>
      <c r="C44" s="3">
        <v>1</v>
      </c>
      <c r="D44" s="13"/>
      <c r="E44" s="4">
        <v>5</v>
      </c>
      <c r="F44" s="5">
        <v>4.3</v>
      </c>
      <c r="G44" s="17"/>
      <c r="H44" s="4"/>
      <c r="I44" s="3"/>
      <c r="J44" s="3"/>
      <c r="K44" s="3"/>
      <c r="L44" s="3">
        <f t="shared" si="4"/>
        <v>0</v>
      </c>
      <c r="M44" s="13"/>
      <c r="N44" s="4"/>
      <c r="O44" s="3">
        <f t="shared" si="1"/>
        <v>0</v>
      </c>
      <c r="P44" s="3"/>
      <c r="Q44" s="3"/>
      <c r="R44" s="13"/>
      <c r="S44" s="4">
        <f t="shared" si="5"/>
        <v>0</v>
      </c>
      <c r="T44" s="5"/>
      <c r="U44" s="23">
        <f t="shared" si="3"/>
        <v>5</v>
      </c>
      <c r="V44" s="5">
        <f t="shared" si="3"/>
        <v>4.3</v>
      </c>
    </row>
    <row r="45" spans="1:22" x14ac:dyDescent="0.2">
      <c r="A45" s="4">
        <v>1</v>
      </c>
      <c r="B45" s="3" t="s">
        <v>24</v>
      </c>
      <c r="C45" s="3">
        <v>1</v>
      </c>
      <c r="D45" s="13"/>
      <c r="E45" s="4">
        <v>7</v>
      </c>
      <c r="F45" s="5">
        <v>13</v>
      </c>
      <c r="G45" s="17" t="s">
        <v>7</v>
      </c>
      <c r="H45" s="4">
        <v>2</v>
      </c>
      <c r="I45" s="3">
        <v>5</v>
      </c>
      <c r="J45" s="3"/>
      <c r="K45" s="3"/>
      <c r="L45" s="3">
        <f t="shared" si="4"/>
        <v>7</v>
      </c>
      <c r="M45" s="13"/>
      <c r="N45" s="4"/>
      <c r="O45" s="3">
        <f t="shared" si="1"/>
        <v>0</v>
      </c>
      <c r="P45" s="3"/>
      <c r="Q45" s="3"/>
      <c r="R45" s="13"/>
      <c r="S45" s="4">
        <f t="shared" si="5"/>
        <v>7</v>
      </c>
      <c r="T45" s="5">
        <v>37.700000000000003</v>
      </c>
      <c r="U45" s="23">
        <f t="shared" si="3"/>
        <v>14</v>
      </c>
      <c r="V45" s="5">
        <f t="shared" si="3"/>
        <v>50.7</v>
      </c>
    </row>
    <row r="46" spans="1:22" x14ac:dyDescent="0.2">
      <c r="A46" s="4">
        <v>1</v>
      </c>
      <c r="B46" s="3" t="s">
        <v>24</v>
      </c>
      <c r="C46" s="3">
        <v>2</v>
      </c>
      <c r="D46" s="13"/>
      <c r="E46" s="4">
        <v>10</v>
      </c>
      <c r="F46" s="5">
        <v>19.399999999999999</v>
      </c>
      <c r="G46" s="17" t="s">
        <v>7</v>
      </c>
      <c r="H46" s="4">
        <v>3</v>
      </c>
      <c r="I46" s="3">
        <v>5</v>
      </c>
      <c r="J46" s="3"/>
      <c r="K46" s="3"/>
      <c r="L46" s="3">
        <f t="shared" si="4"/>
        <v>8</v>
      </c>
      <c r="M46" s="13"/>
      <c r="N46" s="4"/>
      <c r="O46" s="3">
        <f t="shared" si="1"/>
        <v>0</v>
      </c>
      <c r="P46" s="3"/>
      <c r="Q46" s="3"/>
      <c r="R46" s="13"/>
      <c r="S46" s="4">
        <f t="shared" si="5"/>
        <v>8</v>
      </c>
      <c r="T46" s="5">
        <v>47.6</v>
      </c>
      <c r="U46" s="23">
        <f t="shared" si="3"/>
        <v>18</v>
      </c>
      <c r="V46" s="5">
        <f t="shared" si="3"/>
        <v>67</v>
      </c>
    </row>
    <row r="47" spans="1:22" x14ac:dyDescent="0.2">
      <c r="A47" s="4">
        <v>1</v>
      </c>
      <c r="B47" s="3" t="s">
        <v>25</v>
      </c>
      <c r="C47" s="3">
        <v>1</v>
      </c>
      <c r="D47" s="13"/>
      <c r="E47" s="4">
        <v>6</v>
      </c>
      <c r="F47" s="5">
        <v>8.1999999999999993</v>
      </c>
      <c r="G47" s="17" t="s">
        <v>7</v>
      </c>
      <c r="H47" s="4">
        <v>2</v>
      </c>
      <c r="I47" s="3">
        <v>2</v>
      </c>
      <c r="J47" s="3"/>
      <c r="K47" s="3"/>
      <c r="L47" s="3">
        <f t="shared" si="4"/>
        <v>4</v>
      </c>
      <c r="M47" s="13"/>
      <c r="N47" s="4"/>
      <c r="O47" s="3">
        <f t="shared" si="1"/>
        <v>0</v>
      </c>
      <c r="P47" s="3"/>
      <c r="Q47" s="3"/>
      <c r="R47" s="13"/>
      <c r="S47" s="4">
        <f t="shared" si="5"/>
        <v>4</v>
      </c>
      <c r="T47" s="5">
        <v>14.7</v>
      </c>
      <c r="U47" s="23">
        <f t="shared" si="3"/>
        <v>10</v>
      </c>
      <c r="V47" s="5">
        <f t="shared" si="3"/>
        <v>22.9</v>
      </c>
    </row>
    <row r="48" spans="1:22" x14ac:dyDescent="0.2">
      <c r="A48" s="25">
        <v>1</v>
      </c>
      <c r="B48" s="26" t="s">
        <v>25</v>
      </c>
      <c r="C48" s="26">
        <v>2</v>
      </c>
      <c r="D48" s="27"/>
      <c r="E48" s="25">
        <v>6</v>
      </c>
      <c r="F48" s="28">
        <v>11.8</v>
      </c>
      <c r="G48" s="29" t="s">
        <v>7</v>
      </c>
      <c r="H48" s="25"/>
      <c r="I48" s="26">
        <v>2</v>
      </c>
      <c r="J48" s="26"/>
      <c r="K48" s="26"/>
      <c r="L48" s="26">
        <f t="shared" si="4"/>
        <v>2</v>
      </c>
      <c r="M48" s="27"/>
      <c r="N48" s="25"/>
      <c r="O48" s="26">
        <f t="shared" si="1"/>
        <v>0</v>
      </c>
      <c r="P48" s="26"/>
      <c r="Q48" s="26"/>
      <c r="R48" s="27"/>
      <c r="S48" s="25">
        <f t="shared" si="5"/>
        <v>2</v>
      </c>
      <c r="T48" s="28">
        <v>8.9</v>
      </c>
      <c r="U48" s="30">
        <f t="shared" si="3"/>
        <v>8</v>
      </c>
      <c r="V48" s="28">
        <f t="shared" si="3"/>
        <v>20.700000000000003</v>
      </c>
    </row>
    <row r="49" spans="1:22" x14ac:dyDescent="0.2">
      <c r="A49" s="4">
        <v>1</v>
      </c>
      <c r="B49" s="3" t="s">
        <v>26</v>
      </c>
      <c r="C49" s="3">
        <v>1</v>
      </c>
      <c r="D49" s="13"/>
      <c r="E49" s="4">
        <v>19</v>
      </c>
      <c r="F49" s="5">
        <v>34.799999999999997</v>
      </c>
      <c r="G49" s="17" t="s">
        <v>7</v>
      </c>
      <c r="H49" s="4">
        <v>1</v>
      </c>
      <c r="I49" s="3">
        <v>2</v>
      </c>
      <c r="J49" s="3">
        <v>2</v>
      </c>
      <c r="K49" s="3"/>
      <c r="L49" s="3">
        <f t="shared" si="4"/>
        <v>5</v>
      </c>
      <c r="M49" s="13"/>
      <c r="N49" s="4"/>
      <c r="O49" s="3">
        <f t="shared" si="1"/>
        <v>0</v>
      </c>
      <c r="P49" s="3"/>
      <c r="Q49" s="3"/>
      <c r="R49" s="13"/>
      <c r="S49" s="4">
        <f t="shared" si="5"/>
        <v>5</v>
      </c>
      <c r="T49" s="5">
        <v>18.899999999999999</v>
      </c>
      <c r="U49" s="23">
        <f t="shared" si="3"/>
        <v>24</v>
      </c>
      <c r="V49" s="5">
        <f t="shared" si="3"/>
        <v>53.699999999999996</v>
      </c>
    </row>
    <row r="50" spans="1:22" x14ac:dyDescent="0.2">
      <c r="A50" s="4">
        <v>1</v>
      </c>
      <c r="B50" s="3" t="s">
        <v>21</v>
      </c>
      <c r="C50" s="3">
        <v>1</v>
      </c>
      <c r="D50" s="13"/>
      <c r="E50" s="4">
        <v>15</v>
      </c>
      <c r="F50" s="5">
        <v>26.3</v>
      </c>
      <c r="G50" s="17" t="s">
        <v>7</v>
      </c>
      <c r="H50" s="4">
        <v>4</v>
      </c>
      <c r="I50" s="3">
        <v>1</v>
      </c>
      <c r="J50" s="3">
        <v>5</v>
      </c>
      <c r="K50" s="3"/>
      <c r="L50" s="3">
        <f t="shared" si="4"/>
        <v>10</v>
      </c>
      <c r="M50" s="13">
        <v>1</v>
      </c>
      <c r="N50" s="4"/>
      <c r="O50" s="3">
        <f t="shared" si="1"/>
        <v>0</v>
      </c>
      <c r="P50" s="3"/>
      <c r="Q50" s="3"/>
      <c r="R50" s="13"/>
      <c r="S50" s="4">
        <f t="shared" si="5"/>
        <v>11</v>
      </c>
      <c r="T50" s="5">
        <v>53.4</v>
      </c>
      <c r="U50" s="23">
        <f t="shared" si="3"/>
        <v>26</v>
      </c>
      <c r="V50" s="5">
        <f t="shared" si="3"/>
        <v>79.7</v>
      </c>
    </row>
    <row r="51" spans="1:22" x14ac:dyDescent="0.2">
      <c r="A51" s="4">
        <v>1</v>
      </c>
      <c r="B51" s="3" t="s">
        <v>21</v>
      </c>
      <c r="C51" s="3">
        <v>2</v>
      </c>
      <c r="D51" s="13"/>
      <c r="E51" s="4">
        <v>8</v>
      </c>
      <c r="F51" s="5">
        <v>10.9</v>
      </c>
      <c r="G51" s="17" t="s">
        <v>7</v>
      </c>
      <c r="H51" s="4"/>
      <c r="I51" s="3">
        <v>2</v>
      </c>
      <c r="J51" s="3"/>
      <c r="K51" s="3"/>
      <c r="L51" s="3">
        <f t="shared" si="4"/>
        <v>2</v>
      </c>
      <c r="M51" s="13">
        <v>2</v>
      </c>
      <c r="N51" s="4"/>
      <c r="O51" s="3">
        <f t="shared" si="1"/>
        <v>0</v>
      </c>
      <c r="P51" s="3"/>
      <c r="Q51" s="3"/>
      <c r="R51" s="13"/>
      <c r="S51" s="4">
        <f t="shared" si="5"/>
        <v>4</v>
      </c>
      <c r="T51" s="5">
        <v>21.4</v>
      </c>
      <c r="U51" s="23">
        <f t="shared" si="3"/>
        <v>12</v>
      </c>
      <c r="V51" s="5">
        <f t="shared" si="3"/>
        <v>32.299999999999997</v>
      </c>
    </row>
    <row r="52" spans="1:22" x14ac:dyDescent="0.2">
      <c r="A52" s="4">
        <v>1</v>
      </c>
      <c r="B52" s="3" t="s">
        <v>27</v>
      </c>
      <c r="C52" s="3">
        <v>1</v>
      </c>
      <c r="D52" s="13"/>
      <c r="E52" s="4">
        <v>36</v>
      </c>
      <c r="F52" s="5">
        <v>56</v>
      </c>
      <c r="G52" s="17" t="s">
        <v>7</v>
      </c>
      <c r="H52" s="4">
        <v>6</v>
      </c>
      <c r="I52" s="3">
        <v>8</v>
      </c>
      <c r="J52" s="3"/>
      <c r="K52" s="3"/>
      <c r="L52" s="3">
        <f t="shared" si="4"/>
        <v>14</v>
      </c>
      <c r="M52" s="13"/>
      <c r="N52" s="4"/>
      <c r="O52" s="3">
        <f t="shared" si="1"/>
        <v>0</v>
      </c>
      <c r="P52" s="3"/>
      <c r="Q52" s="3"/>
      <c r="R52" s="13"/>
      <c r="S52" s="4">
        <f t="shared" si="5"/>
        <v>14</v>
      </c>
      <c r="T52" s="5">
        <v>55.5</v>
      </c>
      <c r="U52" s="23">
        <f t="shared" si="3"/>
        <v>50</v>
      </c>
      <c r="V52" s="5">
        <f t="shared" si="3"/>
        <v>111.5</v>
      </c>
    </row>
    <row r="53" spans="1:22" x14ac:dyDescent="0.2">
      <c r="A53" s="4">
        <v>1</v>
      </c>
      <c r="B53" s="3" t="s">
        <v>27</v>
      </c>
      <c r="C53" s="3">
        <v>2</v>
      </c>
      <c r="D53" s="13">
        <v>10</v>
      </c>
      <c r="E53" s="4">
        <v>2</v>
      </c>
      <c r="F53" s="5">
        <v>4.3</v>
      </c>
      <c r="G53" s="17"/>
      <c r="H53" s="4"/>
      <c r="I53" s="3"/>
      <c r="J53" s="3"/>
      <c r="K53" s="3"/>
      <c r="L53" s="3">
        <f t="shared" si="4"/>
        <v>0</v>
      </c>
      <c r="M53" s="13"/>
      <c r="N53" s="4"/>
      <c r="O53" s="3">
        <f t="shared" si="1"/>
        <v>0</v>
      </c>
      <c r="P53" s="3"/>
      <c r="Q53" s="3"/>
      <c r="R53" s="13"/>
      <c r="S53" s="4">
        <f t="shared" si="5"/>
        <v>0</v>
      </c>
      <c r="T53" s="5"/>
      <c r="U53" s="23">
        <f t="shared" si="3"/>
        <v>2</v>
      </c>
      <c r="V53" s="5">
        <f t="shared" si="3"/>
        <v>4.3</v>
      </c>
    </row>
    <row r="54" spans="1:22" x14ac:dyDescent="0.2">
      <c r="A54" s="4">
        <v>1</v>
      </c>
      <c r="B54" s="3" t="s">
        <v>29</v>
      </c>
      <c r="C54" s="3">
        <v>1</v>
      </c>
      <c r="D54" s="13"/>
      <c r="E54" s="4">
        <v>11</v>
      </c>
      <c r="F54" s="5">
        <v>11.1</v>
      </c>
      <c r="G54" s="17"/>
      <c r="H54" s="4"/>
      <c r="I54" s="3"/>
      <c r="J54" s="3"/>
      <c r="K54" s="3"/>
      <c r="L54" s="3">
        <f t="shared" si="4"/>
        <v>0</v>
      </c>
      <c r="M54" s="13"/>
      <c r="N54" s="4"/>
      <c r="O54" s="3">
        <f t="shared" si="1"/>
        <v>0</v>
      </c>
      <c r="P54" s="3"/>
      <c r="Q54" s="3"/>
      <c r="R54" s="13"/>
      <c r="S54" s="4">
        <f t="shared" si="5"/>
        <v>0</v>
      </c>
      <c r="T54" s="5"/>
      <c r="U54" s="23">
        <f t="shared" si="3"/>
        <v>11</v>
      </c>
      <c r="V54" s="5">
        <f t="shared" si="3"/>
        <v>11.1</v>
      </c>
    </row>
    <row r="55" spans="1:22" x14ac:dyDescent="0.2">
      <c r="A55" s="4">
        <v>1</v>
      </c>
      <c r="B55" s="3" t="s">
        <v>29</v>
      </c>
      <c r="C55" s="3">
        <v>2</v>
      </c>
      <c r="D55" s="13"/>
      <c r="E55" s="4">
        <v>1</v>
      </c>
      <c r="F55" s="5">
        <v>2.5</v>
      </c>
      <c r="G55" s="17"/>
      <c r="H55" s="4"/>
      <c r="I55" s="3"/>
      <c r="J55" s="3"/>
      <c r="K55" s="3"/>
      <c r="L55" s="3">
        <f t="shared" si="4"/>
        <v>0</v>
      </c>
      <c r="M55" s="13"/>
      <c r="N55" s="4"/>
      <c r="O55" s="3">
        <f t="shared" si="1"/>
        <v>0</v>
      </c>
      <c r="P55" s="3"/>
      <c r="Q55" s="3"/>
      <c r="R55" s="13"/>
      <c r="S55" s="4">
        <f t="shared" si="5"/>
        <v>0</v>
      </c>
      <c r="T55" s="5"/>
      <c r="U55" s="23">
        <f t="shared" si="3"/>
        <v>1</v>
      </c>
      <c r="V55" s="5">
        <f t="shared" si="3"/>
        <v>2.5</v>
      </c>
    </row>
    <row r="56" spans="1:22" x14ac:dyDescent="0.2">
      <c r="A56" s="4">
        <v>1</v>
      </c>
      <c r="B56" s="3" t="s">
        <v>31</v>
      </c>
      <c r="C56" s="3">
        <v>2</v>
      </c>
      <c r="D56" s="13"/>
      <c r="E56" s="4">
        <v>7</v>
      </c>
      <c r="F56" s="5">
        <v>6.9</v>
      </c>
      <c r="G56" s="17" t="s">
        <v>7</v>
      </c>
      <c r="H56" s="4"/>
      <c r="I56" s="3">
        <v>1</v>
      </c>
      <c r="J56" s="3"/>
      <c r="K56" s="3"/>
      <c r="L56" s="3">
        <f t="shared" si="4"/>
        <v>1</v>
      </c>
      <c r="M56" s="13"/>
      <c r="N56" s="4"/>
      <c r="O56" s="3">
        <f t="shared" si="1"/>
        <v>0</v>
      </c>
      <c r="P56" s="3"/>
      <c r="Q56" s="3"/>
      <c r="R56" s="13"/>
      <c r="S56" s="4">
        <f t="shared" si="5"/>
        <v>1</v>
      </c>
      <c r="T56" s="5">
        <v>10.199999999999999</v>
      </c>
      <c r="U56" s="23">
        <f t="shared" si="3"/>
        <v>8</v>
      </c>
      <c r="V56" s="5">
        <f t="shared" si="3"/>
        <v>17.100000000000001</v>
      </c>
    </row>
    <row r="57" spans="1:22" x14ac:dyDescent="0.2">
      <c r="A57" s="4">
        <v>1</v>
      </c>
      <c r="B57" s="3" t="s">
        <v>30</v>
      </c>
      <c r="C57" s="3">
        <v>1</v>
      </c>
      <c r="D57" s="13"/>
      <c r="E57" s="4">
        <v>12</v>
      </c>
      <c r="F57" s="5">
        <v>9.6999999999999993</v>
      </c>
      <c r="G57" s="17"/>
      <c r="H57" s="4"/>
      <c r="I57" s="3"/>
      <c r="J57" s="3"/>
      <c r="K57" s="3"/>
      <c r="L57" s="3">
        <f t="shared" si="4"/>
        <v>0</v>
      </c>
      <c r="M57" s="13"/>
      <c r="N57" s="4"/>
      <c r="O57" s="3">
        <f t="shared" si="1"/>
        <v>0</v>
      </c>
      <c r="P57" s="3"/>
      <c r="Q57" s="3"/>
      <c r="R57" s="13"/>
      <c r="S57" s="4">
        <f t="shared" si="5"/>
        <v>0</v>
      </c>
      <c r="T57" s="5"/>
      <c r="U57" s="23">
        <f t="shared" si="3"/>
        <v>12</v>
      </c>
      <c r="V57" s="5">
        <f t="shared" si="3"/>
        <v>9.6999999999999993</v>
      </c>
    </row>
    <row r="58" spans="1:22" x14ac:dyDescent="0.2">
      <c r="A58" s="4">
        <v>1</v>
      </c>
      <c r="B58" s="3" t="s">
        <v>33</v>
      </c>
      <c r="C58" s="3">
        <v>1</v>
      </c>
      <c r="D58" s="13"/>
      <c r="E58" s="4">
        <v>10</v>
      </c>
      <c r="F58" s="5">
        <v>11.4</v>
      </c>
      <c r="G58" s="17" t="s">
        <v>7</v>
      </c>
      <c r="H58" s="4"/>
      <c r="I58" s="3">
        <v>2</v>
      </c>
      <c r="J58" s="3"/>
      <c r="K58" s="3"/>
      <c r="L58" s="3">
        <f t="shared" si="4"/>
        <v>2</v>
      </c>
      <c r="M58" s="13">
        <v>1</v>
      </c>
      <c r="N58" s="4"/>
      <c r="O58" s="3">
        <f t="shared" si="1"/>
        <v>0</v>
      </c>
      <c r="P58" s="3"/>
      <c r="Q58" s="3"/>
      <c r="R58" s="13"/>
      <c r="S58" s="4">
        <f t="shared" si="5"/>
        <v>3</v>
      </c>
      <c r="T58" s="5">
        <v>7.8</v>
      </c>
      <c r="U58" s="23">
        <f t="shared" si="3"/>
        <v>13</v>
      </c>
      <c r="V58" s="5">
        <f t="shared" si="3"/>
        <v>19.2</v>
      </c>
    </row>
    <row r="59" spans="1:22" x14ac:dyDescent="0.2">
      <c r="A59" s="4">
        <v>1</v>
      </c>
      <c r="B59" s="3" t="s">
        <v>33</v>
      </c>
      <c r="C59" s="3">
        <v>2</v>
      </c>
      <c r="D59" s="13"/>
      <c r="E59" s="4">
        <v>1</v>
      </c>
      <c r="F59" s="5">
        <v>0.8</v>
      </c>
      <c r="G59" s="17"/>
      <c r="H59" s="4"/>
      <c r="I59" s="3"/>
      <c r="J59" s="3"/>
      <c r="K59" s="3"/>
      <c r="L59" s="3">
        <f t="shared" si="4"/>
        <v>0</v>
      </c>
      <c r="M59" s="13"/>
      <c r="N59" s="4"/>
      <c r="O59" s="3">
        <f t="shared" si="1"/>
        <v>0</v>
      </c>
      <c r="P59" s="3"/>
      <c r="Q59" s="3"/>
      <c r="R59" s="13"/>
      <c r="S59" s="4">
        <f t="shared" si="5"/>
        <v>0</v>
      </c>
      <c r="T59" s="5"/>
      <c r="U59" s="23">
        <f t="shared" si="3"/>
        <v>1</v>
      </c>
      <c r="V59" s="5">
        <f t="shared" si="3"/>
        <v>0.8</v>
      </c>
    </row>
    <row r="60" spans="1:22" x14ac:dyDescent="0.2">
      <c r="A60" s="4">
        <v>1</v>
      </c>
      <c r="B60" s="3" t="s">
        <v>35</v>
      </c>
      <c r="C60" s="3">
        <v>1</v>
      </c>
      <c r="D60" s="13"/>
      <c r="E60" s="4">
        <v>71</v>
      </c>
      <c r="F60" s="5">
        <v>94.4</v>
      </c>
      <c r="G60" s="17" t="s">
        <v>7</v>
      </c>
      <c r="H60" s="4">
        <v>4</v>
      </c>
      <c r="I60" s="3">
        <v>6</v>
      </c>
      <c r="J60" s="3"/>
      <c r="K60" s="3"/>
      <c r="L60" s="3">
        <f t="shared" si="4"/>
        <v>10</v>
      </c>
      <c r="M60" s="13"/>
      <c r="N60" s="4"/>
      <c r="O60" s="3">
        <f t="shared" si="1"/>
        <v>0</v>
      </c>
      <c r="P60" s="3"/>
      <c r="Q60" s="3"/>
      <c r="R60" s="13"/>
      <c r="S60" s="4">
        <f t="shared" si="5"/>
        <v>10</v>
      </c>
      <c r="T60" s="5">
        <v>55.3</v>
      </c>
      <c r="U60" s="23">
        <f t="shared" si="3"/>
        <v>81</v>
      </c>
      <c r="V60" s="5">
        <f t="shared" si="3"/>
        <v>149.69999999999999</v>
      </c>
    </row>
    <row r="61" spans="1:22" x14ac:dyDescent="0.2">
      <c r="A61" s="4">
        <v>1</v>
      </c>
      <c r="B61" s="3" t="s">
        <v>35</v>
      </c>
      <c r="C61" s="3">
        <v>2</v>
      </c>
      <c r="D61" s="13"/>
      <c r="E61" s="4">
        <v>32</v>
      </c>
      <c r="F61" s="5">
        <v>40.799999999999997</v>
      </c>
      <c r="G61" s="17" t="s">
        <v>7</v>
      </c>
      <c r="H61" s="4"/>
      <c r="I61" s="3">
        <v>2</v>
      </c>
      <c r="J61" s="3"/>
      <c r="K61" s="3"/>
      <c r="L61" s="3">
        <f t="shared" si="4"/>
        <v>2</v>
      </c>
      <c r="M61" s="13">
        <v>1</v>
      </c>
      <c r="N61" s="4"/>
      <c r="O61" s="3">
        <f t="shared" si="1"/>
        <v>1</v>
      </c>
      <c r="P61" s="3">
        <v>1</v>
      </c>
      <c r="Q61" s="3"/>
      <c r="R61" s="13"/>
      <c r="S61" s="4">
        <f t="shared" si="5"/>
        <v>4</v>
      </c>
      <c r="T61" s="5">
        <v>13.7</v>
      </c>
      <c r="U61" s="23">
        <f t="shared" si="3"/>
        <v>36</v>
      </c>
      <c r="V61" s="5">
        <f t="shared" si="3"/>
        <v>54.5</v>
      </c>
    </row>
    <row r="62" spans="1:22" x14ac:dyDescent="0.2">
      <c r="A62" s="4">
        <v>1</v>
      </c>
      <c r="B62" s="3" t="s">
        <v>36</v>
      </c>
      <c r="C62" s="3">
        <v>1</v>
      </c>
      <c r="D62" s="13"/>
      <c r="E62" s="4">
        <v>30</v>
      </c>
      <c r="F62" s="5">
        <v>27.5</v>
      </c>
      <c r="G62" s="17" t="s">
        <v>7</v>
      </c>
      <c r="H62" s="4">
        <v>1</v>
      </c>
      <c r="I62" s="3">
        <v>2</v>
      </c>
      <c r="J62" s="3"/>
      <c r="K62" s="3"/>
      <c r="L62" s="3">
        <f t="shared" si="4"/>
        <v>3</v>
      </c>
      <c r="M62" s="13"/>
      <c r="N62" s="4"/>
      <c r="O62" s="3">
        <f t="shared" si="1"/>
        <v>0</v>
      </c>
      <c r="P62" s="3"/>
      <c r="Q62" s="3"/>
      <c r="R62" s="13"/>
      <c r="S62" s="4">
        <f t="shared" si="5"/>
        <v>3</v>
      </c>
      <c r="T62" s="5">
        <v>13.8</v>
      </c>
      <c r="U62" s="23">
        <f t="shared" si="3"/>
        <v>33</v>
      </c>
      <c r="V62" s="5">
        <f t="shared" si="3"/>
        <v>41.3</v>
      </c>
    </row>
    <row r="63" spans="1:22" x14ac:dyDescent="0.2">
      <c r="A63" s="4">
        <v>1</v>
      </c>
      <c r="B63" s="3" t="s">
        <v>36</v>
      </c>
      <c r="C63" s="3">
        <v>2</v>
      </c>
      <c r="D63" s="13"/>
      <c r="E63" s="4">
        <v>3</v>
      </c>
      <c r="F63" s="5">
        <v>4.0999999999999996</v>
      </c>
      <c r="G63" s="17"/>
      <c r="H63" s="4"/>
      <c r="I63" s="3"/>
      <c r="J63" s="3"/>
      <c r="K63" s="3"/>
      <c r="L63" s="3">
        <f t="shared" si="4"/>
        <v>0</v>
      </c>
      <c r="M63" s="13"/>
      <c r="N63" s="4"/>
      <c r="O63" s="3">
        <f t="shared" si="1"/>
        <v>0</v>
      </c>
      <c r="P63" s="3"/>
      <c r="Q63" s="3"/>
      <c r="R63" s="13"/>
      <c r="S63" s="4">
        <f t="shared" si="5"/>
        <v>0</v>
      </c>
      <c r="T63" s="5"/>
      <c r="U63" s="23">
        <f t="shared" si="3"/>
        <v>3</v>
      </c>
      <c r="V63" s="5">
        <f t="shared" si="3"/>
        <v>4.0999999999999996</v>
      </c>
    </row>
    <row r="64" spans="1:22" x14ac:dyDescent="0.2">
      <c r="A64" s="4">
        <v>1</v>
      </c>
      <c r="B64" s="3" t="s">
        <v>37</v>
      </c>
      <c r="C64" s="3">
        <v>2</v>
      </c>
      <c r="D64" s="13"/>
      <c r="E64" s="4">
        <v>7</v>
      </c>
      <c r="F64" s="5">
        <v>5.3</v>
      </c>
      <c r="G64" s="17" t="s">
        <v>7</v>
      </c>
      <c r="H64" s="4"/>
      <c r="I64" s="3">
        <v>1</v>
      </c>
      <c r="J64" s="3"/>
      <c r="K64" s="3"/>
      <c r="L64" s="3">
        <f t="shared" si="4"/>
        <v>1</v>
      </c>
      <c r="M64" s="13">
        <v>1</v>
      </c>
      <c r="N64" s="4"/>
      <c r="O64" s="3">
        <f t="shared" si="1"/>
        <v>0</v>
      </c>
      <c r="P64" s="3"/>
      <c r="Q64" s="3"/>
      <c r="R64" s="13"/>
      <c r="S64" s="4">
        <f t="shared" si="5"/>
        <v>2</v>
      </c>
      <c r="T64" s="5">
        <v>7.3</v>
      </c>
      <c r="U64" s="23">
        <f t="shared" si="3"/>
        <v>9</v>
      </c>
      <c r="V64" s="5">
        <f t="shared" si="3"/>
        <v>12.6</v>
      </c>
    </row>
    <row r="65" spans="1:22" x14ac:dyDescent="0.2">
      <c r="A65" s="4">
        <v>1</v>
      </c>
      <c r="B65" s="3" t="s">
        <v>38</v>
      </c>
      <c r="C65" s="3">
        <v>1</v>
      </c>
      <c r="D65" s="13"/>
      <c r="E65" s="4">
        <v>4</v>
      </c>
      <c r="F65" s="5">
        <v>94</v>
      </c>
      <c r="G65" s="17" t="s">
        <v>7</v>
      </c>
      <c r="H65" s="4"/>
      <c r="I65" s="3">
        <v>1</v>
      </c>
      <c r="J65" s="3"/>
      <c r="K65" s="3"/>
      <c r="L65" s="3">
        <f t="shared" si="4"/>
        <v>1</v>
      </c>
      <c r="M65" s="13"/>
      <c r="N65" s="4"/>
      <c r="O65" s="3">
        <f t="shared" si="1"/>
        <v>0</v>
      </c>
      <c r="P65" s="3"/>
      <c r="Q65" s="3"/>
      <c r="R65" s="13"/>
      <c r="S65" s="4">
        <f t="shared" si="5"/>
        <v>1</v>
      </c>
      <c r="T65" s="5">
        <v>3.2</v>
      </c>
      <c r="U65" s="23">
        <f t="shared" si="3"/>
        <v>5</v>
      </c>
      <c r="V65" s="5">
        <f t="shared" si="3"/>
        <v>97.2</v>
      </c>
    </row>
    <row r="66" spans="1:22" x14ac:dyDescent="0.2">
      <c r="A66" s="4">
        <v>1</v>
      </c>
      <c r="B66" s="3" t="s">
        <v>39</v>
      </c>
      <c r="C66" s="3">
        <v>1</v>
      </c>
      <c r="D66" s="13"/>
      <c r="E66" s="4">
        <v>6</v>
      </c>
      <c r="F66" s="5">
        <v>5</v>
      </c>
      <c r="G66" s="17" t="s">
        <v>7</v>
      </c>
      <c r="H66" s="4"/>
      <c r="I66" s="3"/>
      <c r="J66" s="3"/>
      <c r="K66" s="3"/>
      <c r="L66" s="3">
        <f t="shared" si="4"/>
        <v>0</v>
      </c>
      <c r="M66" s="13"/>
      <c r="N66" s="4">
        <v>1</v>
      </c>
      <c r="O66" s="3">
        <f t="shared" si="1"/>
        <v>1</v>
      </c>
      <c r="P66" s="3">
        <v>1</v>
      </c>
      <c r="Q66" s="3"/>
      <c r="R66" s="13"/>
      <c r="S66" s="4">
        <f t="shared" si="5"/>
        <v>2</v>
      </c>
      <c r="T66" s="5">
        <v>5.3</v>
      </c>
      <c r="U66" s="23">
        <f t="shared" si="3"/>
        <v>8</v>
      </c>
      <c r="V66" s="5">
        <f t="shared" si="3"/>
        <v>10.3</v>
      </c>
    </row>
    <row r="67" spans="1:22" x14ac:dyDescent="0.2">
      <c r="A67" s="4">
        <v>1</v>
      </c>
      <c r="B67" s="3" t="s">
        <v>39</v>
      </c>
      <c r="C67" s="3">
        <v>2</v>
      </c>
      <c r="D67" s="13"/>
      <c r="E67" s="4">
        <v>2</v>
      </c>
      <c r="F67" s="5">
        <v>1</v>
      </c>
      <c r="G67" s="17" t="s">
        <v>7</v>
      </c>
      <c r="H67" s="4"/>
      <c r="I67" s="3">
        <v>1</v>
      </c>
      <c r="J67" s="3"/>
      <c r="K67" s="3"/>
      <c r="L67" s="3">
        <f t="shared" si="4"/>
        <v>1</v>
      </c>
      <c r="M67" s="13"/>
      <c r="N67" s="4"/>
      <c r="O67" s="3">
        <f t="shared" si="1"/>
        <v>0</v>
      </c>
      <c r="P67" s="3"/>
      <c r="Q67" s="3"/>
      <c r="R67" s="13"/>
      <c r="S67" s="4">
        <f t="shared" si="5"/>
        <v>1</v>
      </c>
      <c r="T67" s="5">
        <v>3.4</v>
      </c>
      <c r="U67" s="23">
        <f t="shared" si="3"/>
        <v>3</v>
      </c>
      <c r="V67" s="5">
        <f t="shared" si="3"/>
        <v>4.4000000000000004</v>
      </c>
    </row>
    <row r="68" spans="1:22" x14ac:dyDescent="0.2">
      <c r="A68" s="4">
        <v>1</v>
      </c>
      <c r="B68" s="3" t="s">
        <v>40</v>
      </c>
      <c r="C68" s="3">
        <v>1</v>
      </c>
      <c r="D68" s="13"/>
      <c r="E68" s="4">
        <v>18</v>
      </c>
      <c r="F68" s="5">
        <v>22.4</v>
      </c>
      <c r="G68" s="17"/>
      <c r="H68" s="4"/>
      <c r="I68" s="3"/>
      <c r="J68" s="3"/>
      <c r="K68" s="3"/>
      <c r="L68" s="3">
        <f t="shared" si="4"/>
        <v>0</v>
      </c>
      <c r="M68" s="13"/>
      <c r="N68" s="4"/>
      <c r="O68" s="3">
        <f t="shared" ref="O68:O108" si="6">P68+Q68+R68</f>
        <v>0</v>
      </c>
      <c r="P68" s="3"/>
      <c r="Q68" s="3"/>
      <c r="R68" s="13"/>
      <c r="S68" s="4">
        <f t="shared" si="5"/>
        <v>0</v>
      </c>
      <c r="T68" s="5"/>
      <c r="U68" s="23">
        <f t="shared" ref="U68:V108" si="7">E68+S68</f>
        <v>18</v>
      </c>
      <c r="V68" s="5">
        <f t="shared" si="7"/>
        <v>22.4</v>
      </c>
    </row>
    <row r="69" spans="1:22" x14ac:dyDescent="0.2">
      <c r="A69" s="4">
        <v>1</v>
      </c>
      <c r="B69" s="3" t="s">
        <v>43</v>
      </c>
      <c r="C69" s="3" t="s">
        <v>42</v>
      </c>
      <c r="D69" s="13"/>
      <c r="E69" s="4">
        <v>44</v>
      </c>
      <c r="F69" s="5">
        <v>44.6</v>
      </c>
      <c r="G69" s="17" t="s">
        <v>7</v>
      </c>
      <c r="H69" s="4"/>
      <c r="I69" s="3">
        <v>9</v>
      </c>
      <c r="J69" s="3">
        <v>4</v>
      </c>
      <c r="K69" s="3"/>
      <c r="L69" s="3">
        <f t="shared" si="4"/>
        <v>13</v>
      </c>
      <c r="M69" s="13"/>
      <c r="N69" s="4">
        <v>1</v>
      </c>
      <c r="O69" s="3">
        <f t="shared" si="6"/>
        <v>0</v>
      </c>
      <c r="P69" s="3"/>
      <c r="Q69" s="3"/>
      <c r="R69" s="13"/>
      <c r="S69" s="4">
        <f t="shared" si="5"/>
        <v>14</v>
      </c>
      <c r="T69" s="5">
        <v>65.7</v>
      </c>
      <c r="U69" s="23">
        <f t="shared" si="7"/>
        <v>58</v>
      </c>
      <c r="V69" s="5">
        <f t="shared" si="7"/>
        <v>110.30000000000001</v>
      </c>
    </row>
    <row r="70" spans="1:22" x14ac:dyDescent="0.2">
      <c r="A70" s="4">
        <v>1</v>
      </c>
      <c r="B70" s="3" t="s">
        <v>44</v>
      </c>
      <c r="C70" s="3">
        <v>2</v>
      </c>
      <c r="D70" s="13"/>
      <c r="E70" s="4">
        <v>3</v>
      </c>
      <c r="F70" s="5">
        <v>4.5</v>
      </c>
      <c r="G70" s="17"/>
      <c r="H70" s="4"/>
      <c r="I70" s="3"/>
      <c r="J70" s="3"/>
      <c r="K70" s="3"/>
      <c r="L70" s="3">
        <f t="shared" si="4"/>
        <v>0</v>
      </c>
      <c r="M70" s="13"/>
      <c r="N70" s="4"/>
      <c r="O70" s="3">
        <f t="shared" si="6"/>
        <v>0</v>
      </c>
      <c r="P70" s="3"/>
      <c r="Q70" s="3"/>
      <c r="R70" s="13"/>
      <c r="S70" s="4">
        <f t="shared" si="5"/>
        <v>0</v>
      </c>
      <c r="T70" s="5"/>
      <c r="U70" s="23">
        <f t="shared" si="7"/>
        <v>3</v>
      </c>
      <c r="V70" s="5">
        <f t="shared" si="7"/>
        <v>4.5</v>
      </c>
    </row>
    <row r="71" spans="1:22" x14ac:dyDescent="0.2">
      <c r="A71" s="4">
        <v>1</v>
      </c>
      <c r="B71" s="3" t="s">
        <v>37</v>
      </c>
      <c r="C71" s="3">
        <v>1</v>
      </c>
      <c r="D71" s="13"/>
      <c r="E71" s="4">
        <v>1</v>
      </c>
      <c r="F71" s="5">
        <v>1.7</v>
      </c>
      <c r="G71" s="17"/>
      <c r="H71" s="4"/>
      <c r="I71" s="3"/>
      <c r="J71" s="3"/>
      <c r="K71" s="3"/>
      <c r="L71" s="3">
        <f t="shared" si="4"/>
        <v>0</v>
      </c>
      <c r="M71" s="13"/>
      <c r="N71" s="4"/>
      <c r="O71" s="3">
        <f t="shared" si="6"/>
        <v>0</v>
      </c>
      <c r="P71" s="3"/>
      <c r="Q71" s="3"/>
      <c r="R71" s="13"/>
      <c r="S71" s="4">
        <f t="shared" si="5"/>
        <v>0</v>
      </c>
      <c r="T71" s="5"/>
      <c r="U71" s="23">
        <f t="shared" si="7"/>
        <v>1</v>
      </c>
      <c r="V71" s="5">
        <f t="shared" si="7"/>
        <v>1.7</v>
      </c>
    </row>
    <row r="72" spans="1:22" x14ac:dyDescent="0.2">
      <c r="A72" s="4">
        <v>1</v>
      </c>
      <c r="B72" s="3" t="s">
        <v>46</v>
      </c>
      <c r="C72" s="3">
        <v>1</v>
      </c>
      <c r="D72" s="13"/>
      <c r="E72" s="4">
        <v>35</v>
      </c>
      <c r="F72" s="5">
        <v>34.799999999999997</v>
      </c>
      <c r="G72" s="17" t="s">
        <v>7</v>
      </c>
      <c r="H72" s="4"/>
      <c r="I72" s="3">
        <v>1</v>
      </c>
      <c r="J72" s="3"/>
      <c r="K72" s="3"/>
      <c r="L72" s="3">
        <f t="shared" si="4"/>
        <v>1</v>
      </c>
      <c r="M72" s="13">
        <v>1</v>
      </c>
      <c r="N72" s="4"/>
      <c r="O72" s="3">
        <f t="shared" si="6"/>
        <v>0</v>
      </c>
      <c r="P72" s="3"/>
      <c r="Q72" s="3"/>
      <c r="R72" s="13"/>
      <c r="S72" s="4">
        <f t="shared" si="5"/>
        <v>2</v>
      </c>
      <c r="T72" s="5">
        <v>7</v>
      </c>
      <c r="U72" s="23">
        <f t="shared" si="7"/>
        <v>37</v>
      </c>
      <c r="V72" s="5">
        <f t="shared" si="7"/>
        <v>41.8</v>
      </c>
    </row>
    <row r="73" spans="1:22" x14ac:dyDescent="0.2">
      <c r="A73" s="4">
        <v>1</v>
      </c>
      <c r="B73" s="3" t="s">
        <v>46</v>
      </c>
      <c r="C73" s="3">
        <v>2</v>
      </c>
      <c r="D73" s="13"/>
      <c r="E73" s="4">
        <v>27</v>
      </c>
      <c r="F73" s="5">
        <v>27.4</v>
      </c>
      <c r="G73" s="17"/>
      <c r="H73" s="4"/>
      <c r="I73" s="3"/>
      <c r="J73" s="3"/>
      <c r="K73" s="3"/>
      <c r="L73" s="3">
        <f t="shared" si="4"/>
        <v>0</v>
      </c>
      <c r="M73" s="13"/>
      <c r="N73" s="4"/>
      <c r="O73" s="3">
        <f t="shared" si="6"/>
        <v>0</v>
      </c>
      <c r="P73" s="3"/>
      <c r="Q73" s="3"/>
      <c r="R73" s="13"/>
      <c r="S73" s="4">
        <f t="shared" si="5"/>
        <v>0</v>
      </c>
      <c r="T73" s="5"/>
      <c r="U73" s="23">
        <f t="shared" si="7"/>
        <v>27</v>
      </c>
      <c r="V73" s="5">
        <f t="shared" si="7"/>
        <v>27.4</v>
      </c>
    </row>
    <row r="74" spans="1:22" x14ac:dyDescent="0.2">
      <c r="A74" s="4">
        <v>1</v>
      </c>
      <c r="B74" s="3" t="s">
        <v>47</v>
      </c>
      <c r="C74" s="3">
        <v>1</v>
      </c>
      <c r="D74" s="13"/>
      <c r="E74" s="4">
        <v>15</v>
      </c>
      <c r="F74" s="5">
        <v>25</v>
      </c>
      <c r="G74" s="17" t="s">
        <v>7</v>
      </c>
      <c r="H74" s="4">
        <v>2</v>
      </c>
      <c r="I74" s="3"/>
      <c r="J74" s="3"/>
      <c r="K74" s="3"/>
      <c r="L74" s="3">
        <f t="shared" si="4"/>
        <v>2</v>
      </c>
      <c r="M74" s="13"/>
      <c r="N74" s="4"/>
      <c r="O74" s="3">
        <f t="shared" si="6"/>
        <v>0</v>
      </c>
      <c r="P74" s="3"/>
      <c r="Q74" s="3"/>
      <c r="R74" s="13"/>
      <c r="S74" s="4">
        <f t="shared" si="5"/>
        <v>2</v>
      </c>
      <c r="T74" s="5">
        <v>7.4</v>
      </c>
      <c r="U74" s="23">
        <f t="shared" si="7"/>
        <v>17</v>
      </c>
      <c r="V74" s="5">
        <f t="shared" si="7"/>
        <v>32.4</v>
      </c>
    </row>
    <row r="75" spans="1:22" x14ac:dyDescent="0.2">
      <c r="A75" s="4">
        <v>1</v>
      </c>
      <c r="B75" s="3" t="s">
        <v>48</v>
      </c>
      <c r="C75" s="3">
        <v>2</v>
      </c>
      <c r="D75" s="13"/>
      <c r="E75" s="4">
        <v>1</v>
      </c>
      <c r="F75" s="5">
        <v>1.3</v>
      </c>
      <c r="G75" s="17"/>
      <c r="H75" s="4"/>
      <c r="I75" s="3"/>
      <c r="J75" s="3"/>
      <c r="K75" s="3"/>
      <c r="L75" s="3">
        <f t="shared" si="4"/>
        <v>0</v>
      </c>
      <c r="M75" s="13"/>
      <c r="N75" s="4"/>
      <c r="O75" s="3">
        <f t="shared" si="6"/>
        <v>0</v>
      </c>
      <c r="P75" s="3"/>
      <c r="Q75" s="3"/>
      <c r="R75" s="13"/>
      <c r="S75" s="4">
        <f t="shared" si="5"/>
        <v>0</v>
      </c>
      <c r="T75" s="5"/>
      <c r="U75" s="23">
        <f t="shared" si="7"/>
        <v>1</v>
      </c>
      <c r="V75" s="5">
        <f t="shared" si="7"/>
        <v>1.3</v>
      </c>
    </row>
    <row r="76" spans="1:22" x14ac:dyDescent="0.2">
      <c r="A76" s="4">
        <v>1</v>
      </c>
      <c r="B76" s="3" t="s">
        <v>49</v>
      </c>
      <c r="C76" s="3">
        <v>1</v>
      </c>
      <c r="D76" s="13"/>
      <c r="E76" s="4"/>
      <c r="F76" s="5"/>
      <c r="G76" s="17" t="s">
        <v>7</v>
      </c>
      <c r="H76" s="4">
        <v>2</v>
      </c>
      <c r="I76" s="3"/>
      <c r="J76" s="3"/>
      <c r="K76" s="3"/>
      <c r="L76" s="3">
        <f t="shared" si="4"/>
        <v>2</v>
      </c>
      <c r="M76" s="13"/>
      <c r="N76" s="4"/>
      <c r="O76" s="3">
        <f t="shared" si="6"/>
        <v>0</v>
      </c>
      <c r="P76" s="3"/>
      <c r="Q76" s="3"/>
      <c r="R76" s="13"/>
      <c r="S76" s="4">
        <f t="shared" si="5"/>
        <v>2</v>
      </c>
      <c r="T76" s="5">
        <v>4.3</v>
      </c>
      <c r="U76" s="23">
        <f t="shared" si="7"/>
        <v>2</v>
      </c>
      <c r="V76" s="5">
        <f t="shared" si="7"/>
        <v>4.3</v>
      </c>
    </row>
    <row r="77" spans="1:22" x14ac:dyDescent="0.2">
      <c r="A77" s="4">
        <v>1</v>
      </c>
      <c r="B77" s="3" t="s">
        <v>29</v>
      </c>
      <c r="C77" s="3">
        <v>1</v>
      </c>
      <c r="D77" s="13"/>
      <c r="E77" s="4"/>
      <c r="F77" s="5"/>
      <c r="G77" s="17" t="s">
        <v>7</v>
      </c>
      <c r="H77" s="4">
        <v>1</v>
      </c>
      <c r="I77" s="3"/>
      <c r="J77" s="3"/>
      <c r="K77" s="3"/>
      <c r="L77" s="3">
        <f t="shared" si="4"/>
        <v>1</v>
      </c>
      <c r="M77" s="13"/>
      <c r="N77" s="4"/>
      <c r="O77" s="3">
        <f t="shared" si="6"/>
        <v>0</v>
      </c>
      <c r="P77" s="3"/>
      <c r="Q77" s="3"/>
      <c r="R77" s="13"/>
      <c r="S77" s="4">
        <f t="shared" si="5"/>
        <v>1</v>
      </c>
      <c r="T77" s="5">
        <v>2.8</v>
      </c>
      <c r="U77" s="23">
        <f t="shared" si="7"/>
        <v>1</v>
      </c>
      <c r="V77" s="5">
        <f t="shared" si="7"/>
        <v>2.8</v>
      </c>
    </row>
    <row r="78" spans="1:22" x14ac:dyDescent="0.2">
      <c r="A78" s="4">
        <v>1</v>
      </c>
      <c r="B78" s="3" t="s">
        <v>29</v>
      </c>
      <c r="C78" s="3">
        <v>2</v>
      </c>
      <c r="D78" s="13"/>
      <c r="E78" s="4">
        <v>6</v>
      </c>
      <c r="F78" s="5">
        <v>4</v>
      </c>
      <c r="G78" s="17"/>
      <c r="H78" s="4"/>
      <c r="I78" s="3"/>
      <c r="J78" s="3"/>
      <c r="K78" s="3"/>
      <c r="L78" s="3">
        <f t="shared" si="4"/>
        <v>0</v>
      </c>
      <c r="M78" s="13"/>
      <c r="N78" s="4"/>
      <c r="O78" s="3">
        <f t="shared" si="6"/>
        <v>0</v>
      </c>
      <c r="P78" s="3"/>
      <c r="Q78" s="3"/>
      <c r="R78" s="13"/>
      <c r="S78" s="4">
        <f t="shared" si="5"/>
        <v>0</v>
      </c>
      <c r="T78" s="5"/>
      <c r="U78" s="23">
        <f t="shared" si="7"/>
        <v>6</v>
      </c>
      <c r="V78" s="5">
        <f t="shared" si="7"/>
        <v>4</v>
      </c>
    </row>
    <row r="79" spans="1:22" x14ac:dyDescent="0.2">
      <c r="A79" s="4">
        <v>1</v>
      </c>
      <c r="B79" s="3" t="s">
        <v>50</v>
      </c>
      <c r="C79" s="3">
        <v>1</v>
      </c>
      <c r="D79" s="13"/>
      <c r="E79" s="4">
        <v>44</v>
      </c>
      <c r="F79" s="5">
        <v>56.8</v>
      </c>
      <c r="G79" s="17" t="s">
        <v>7</v>
      </c>
      <c r="H79" s="4"/>
      <c r="I79" s="3">
        <v>10</v>
      </c>
      <c r="J79" s="3">
        <v>2</v>
      </c>
      <c r="K79" s="3"/>
      <c r="L79" s="3">
        <f t="shared" si="4"/>
        <v>12</v>
      </c>
      <c r="M79" s="13">
        <v>4</v>
      </c>
      <c r="N79" s="4"/>
      <c r="O79" s="3">
        <f t="shared" si="6"/>
        <v>0</v>
      </c>
      <c r="P79" s="3"/>
      <c r="Q79" s="3"/>
      <c r="R79" s="13"/>
      <c r="S79" s="4">
        <f t="shared" si="5"/>
        <v>16</v>
      </c>
      <c r="T79" s="5">
        <v>60.1</v>
      </c>
      <c r="U79" s="23">
        <f t="shared" si="7"/>
        <v>60</v>
      </c>
      <c r="V79" s="5">
        <f t="shared" si="7"/>
        <v>116.9</v>
      </c>
    </row>
    <row r="80" spans="1:22" x14ac:dyDescent="0.2">
      <c r="A80" s="4">
        <v>1</v>
      </c>
      <c r="B80" s="3" t="s">
        <v>50</v>
      </c>
      <c r="C80" s="3">
        <v>2</v>
      </c>
      <c r="D80" s="13"/>
      <c r="E80" s="4">
        <v>7</v>
      </c>
      <c r="F80" s="5">
        <v>5.9</v>
      </c>
      <c r="G80" s="17" t="s">
        <v>7</v>
      </c>
      <c r="H80" s="4">
        <v>1</v>
      </c>
      <c r="I80" s="3">
        <v>1</v>
      </c>
      <c r="J80" s="3"/>
      <c r="K80" s="3"/>
      <c r="L80" s="3">
        <f t="shared" si="4"/>
        <v>2</v>
      </c>
      <c r="M80" s="13"/>
      <c r="N80" s="4"/>
      <c r="O80" s="3">
        <f t="shared" si="6"/>
        <v>0</v>
      </c>
      <c r="P80" s="3"/>
      <c r="Q80" s="3"/>
      <c r="R80" s="13"/>
      <c r="S80" s="4">
        <f t="shared" si="5"/>
        <v>2</v>
      </c>
      <c r="T80" s="5">
        <v>21</v>
      </c>
      <c r="U80" s="23">
        <f t="shared" si="7"/>
        <v>9</v>
      </c>
      <c r="V80" s="5">
        <f t="shared" si="7"/>
        <v>26.9</v>
      </c>
    </row>
    <row r="81" spans="1:22" x14ac:dyDescent="0.2">
      <c r="A81" s="4">
        <v>1</v>
      </c>
      <c r="B81" s="3" t="s">
        <v>51</v>
      </c>
      <c r="C81" s="3">
        <v>2</v>
      </c>
      <c r="D81" s="13"/>
      <c r="E81" s="4">
        <v>16</v>
      </c>
      <c r="F81" s="5">
        <v>15.7</v>
      </c>
      <c r="G81" s="17" t="s">
        <v>7</v>
      </c>
      <c r="H81" s="4">
        <v>2</v>
      </c>
      <c r="I81" s="3">
        <v>1</v>
      </c>
      <c r="J81" s="3"/>
      <c r="K81" s="3"/>
      <c r="L81" s="3">
        <f t="shared" si="4"/>
        <v>3</v>
      </c>
      <c r="M81" s="13"/>
      <c r="N81" s="4"/>
      <c r="O81" s="3">
        <f t="shared" si="6"/>
        <v>0</v>
      </c>
      <c r="P81" s="3"/>
      <c r="Q81" s="3"/>
      <c r="R81" s="13"/>
      <c r="S81" s="4">
        <f t="shared" si="5"/>
        <v>3</v>
      </c>
      <c r="T81" s="5">
        <v>11</v>
      </c>
      <c r="U81" s="23">
        <f t="shared" si="7"/>
        <v>19</v>
      </c>
      <c r="V81" s="5">
        <f t="shared" si="7"/>
        <v>26.7</v>
      </c>
    </row>
    <row r="82" spans="1:22" x14ac:dyDescent="0.2">
      <c r="A82" s="4">
        <v>1</v>
      </c>
      <c r="B82" s="3" t="s">
        <v>51</v>
      </c>
      <c r="C82" s="3">
        <v>1</v>
      </c>
      <c r="D82" s="13"/>
      <c r="E82" s="4"/>
      <c r="F82" s="5"/>
      <c r="G82" s="17"/>
      <c r="H82" s="4">
        <v>1</v>
      </c>
      <c r="I82" s="3"/>
      <c r="J82" s="3"/>
      <c r="K82" s="3"/>
      <c r="L82" s="3">
        <f t="shared" si="4"/>
        <v>1</v>
      </c>
      <c r="M82" s="13"/>
      <c r="N82" s="4"/>
      <c r="O82" s="3">
        <f t="shared" si="6"/>
        <v>1</v>
      </c>
      <c r="P82" s="3">
        <v>1</v>
      </c>
      <c r="Q82" s="3"/>
      <c r="R82" s="13"/>
      <c r="S82" s="4">
        <f t="shared" si="5"/>
        <v>2</v>
      </c>
      <c r="T82" s="5">
        <v>7.8</v>
      </c>
      <c r="U82" s="23">
        <f t="shared" si="7"/>
        <v>2</v>
      </c>
      <c r="V82" s="5">
        <f t="shared" si="7"/>
        <v>7.8</v>
      </c>
    </row>
    <row r="83" spans="1:22" x14ac:dyDescent="0.2">
      <c r="A83" s="4">
        <v>1</v>
      </c>
      <c r="B83" s="3" t="s">
        <v>52</v>
      </c>
      <c r="C83" s="3">
        <v>2</v>
      </c>
      <c r="D83" s="13"/>
      <c r="E83" s="4">
        <v>11</v>
      </c>
      <c r="F83" s="5">
        <v>12.3</v>
      </c>
      <c r="G83" s="17" t="s">
        <v>7</v>
      </c>
      <c r="H83" s="4"/>
      <c r="I83" s="3">
        <v>2</v>
      </c>
      <c r="J83" s="3"/>
      <c r="K83" s="3"/>
      <c r="L83" s="3">
        <f t="shared" si="4"/>
        <v>2</v>
      </c>
      <c r="M83" s="13"/>
      <c r="N83" s="4"/>
      <c r="O83" s="3">
        <f t="shared" si="6"/>
        <v>0</v>
      </c>
      <c r="P83" s="3"/>
      <c r="Q83" s="3"/>
      <c r="R83" s="13"/>
      <c r="S83" s="4">
        <f t="shared" si="5"/>
        <v>2</v>
      </c>
      <c r="T83" s="5">
        <v>6.5</v>
      </c>
      <c r="U83" s="23">
        <f t="shared" si="7"/>
        <v>13</v>
      </c>
      <c r="V83" s="5">
        <f t="shared" si="7"/>
        <v>18.8</v>
      </c>
    </row>
    <row r="84" spans="1:22" x14ac:dyDescent="0.2">
      <c r="A84" s="4">
        <v>1</v>
      </c>
      <c r="B84" s="3" t="s">
        <v>53</v>
      </c>
      <c r="C84" s="3">
        <v>1</v>
      </c>
      <c r="D84" s="13"/>
      <c r="E84" s="4">
        <v>16</v>
      </c>
      <c r="F84" s="5">
        <v>24.8</v>
      </c>
      <c r="G84" s="17" t="s">
        <v>7</v>
      </c>
      <c r="H84" s="4"/>
      <c r="I84" s="3"/>
      <c r="J84" s="3">
        <v>1</v>
      </c>
      <c r="K84" s="3"/>
      <c r="L84" s="3">
        <f t="shared" si="4"/>
        <v>1</v>
      </c>
      <c r="M84" s="13"/>
      <c r="N84" s="4"/>
      <c r="O84" s="3">
        <f t="shared" si="6"/>
        <v>0</v>
      </c>
      <c r="P84" s="3"/>
      <c r="Q84" s="3"/>
      <c r="R84" s="13"/>
      <c r="S84" s="4">
        <f t="shared" si="5"/>
        <v>1</v>
      </c>
      <c r="T84" s="5">
        <v>3.5</v>
      </c>
      <c r="U84" s="23">
        <f t="shared" si="7"/>
        <v>17</v>
      </c>
      <c r="V84" s="5">
        <f t="shared" si="7"/>
        <v>28.3</v>
      </c>
    </row>
    <row r="85" spans="1:22" x14ac:dyDescent="0.2">
      <c r="A85" s="4">
        <v>1</v>
      </c>
      <c r="B85" s="3" t="s">
        <v>53</v>
      </c>
      <c r="C85" s="3">
        <v>2</v>
      </c>
      <c r="D85" s="13"/>
      <c r="E85" s="4">
        <v>4</v>
      </c>
      <c r="F85" s="5">
        <v>4.4000000000000004</v>
      </c>
      <c r="G85" s="17"/>
      <c r="H85" s="4"/>
      <c r="I85" s="3"/>
      <c r="J85" s="3"/>
      <c r="K85" s="3"/>
      <c r="L85" s="3">
        <f t="shared" si="4"/>
        <v>0</v>
      </c>
      <c r="M85" s="13"/>
      <c r="N85" s="4"/>
      <c r="O85" s="3">
        <f t="shared" si="6"/>
        <v>0</v>
      </c>
      <c r="P85" s="3"/>
      <c r="Q85" s="3"/>
      <c r="R85" s="13"/>
      <c r="S85" s="4">
        <f t="shared" si="5"/>
        <v>0</v>
      </c>
      <c r="T85" s="5"/>
      <c r="U85" s="23">
        <f t="shared" si="7"/>
        <v>4</v>
      </c>
      <c r="V85" s="5">
        <f t="shared" si="7"/>
        <v>4.4000000000000004</v>
      </c>
    </row>
    <row r="86" spans="1:22" x14ac:dyDescent="0.2">
      <c r="A86" s="4">
        <v>1</v>
      </c>
      <c r="B86" s="3" t="s">
        <v>55</v>
      </c>
      <c r="C86" s="3">
        <v>1</v>
      </c>
      <c r="D86" s="13"/>
      <c r="E86" s="4">
        <v>14</v>
      </c>
      <c r="F86" s="5">
        <v>21.3</v>
      </c>
      <c r="G86" s="17" t="s">
        <v>7</v>
      </c>
      <c r="H86" s="4">
        <v>2</v>
      </c>
      <c r="I86" s="3">
        <v>4</v>
      </c>
      <c r="J86" s="3"/>
      <c r="K86" s="3"/>
      <c r="L86" s="3">
        <f t="shared" si="4"/>
        <v>6</v>
      </c>
      <c r="M86" s="13">
        <v>1</v>
      </c>
      <c r="N86" s="4">
        <v>1</v>
      </c>
      <c r="O86" s="3">
        <f t="shared" si="6"/>
        <v>0</v>
      </c>
      <c r="P86" s="3"/>
      <c r="Q86" s="3"/>
      <c r="R86" s="13"/>
      <c r="S86" s="4">
        <f t="shared" si="5"/>
        <v>8</v>
      </c>
      <c r="T86" s="5">
        <v>52</v>
      </c>
      <c r="U86" s="23">
        <f t="shared" si="7"/>
        <v>22</v>
      </c>
      <c r="V86" s="5">
        <f t="shared" si="7"/>
        <v>73.3</v>
      </c>
    </row>
    <row r="87" spans="1:22" x14ac:dyDescent="0.2">
      <c r="A87" s="4">
        <v>1</v>
      </c>
      <c r="B87" s="3" t="s">
        <v>56</v>
      </c>
      <c r="C87" s="3">
        <v>1</v>
      </c>
      <c r="D87" s="13"/>
      <c r="E87" s="4">
        <v>5</v>
      </c>
      <c r="F87" s="5">
        <v>8.5</v>
      </c>
      <c r="G87" s="17" t="s">
        <v>7</v>
      </c>
      <c r="H87" s="4">
        <v>1</v>
      </c>
      <c r="I87" s="3">
        <v>4</v>
      </c>
      <c r="J87" s="3"/>
      <c r="K87" s="3"/>
      <c r="L87" s="3">
        <f t="shared" si="4"/>
        <v>5</v>
      </c>
      <c r="M87" s="13"/>
      <c r="N87" s="4"/>
      <c r="O87" s="3">
        <f t="shared" si="6"/>
        <v>0</v>
      </c>
      <c r="P87" s="3"/>
      <c r="Q87" s="3"/>
      <c r="R87" s="13"/>
      <c r="S87" s="4">
        <f t="shared" si="5"/>
        <v>5</v>
      </c>
      <c r="T87" s="5">
        <v>28.3</v>
      </c>
      <c r="U87" s="23">
        <f t="shared" si="7"/>
        <v>10</v>
      </c>
      <c r="V87" s="5">
        <f t="shared" si="7"/>
        <v>36.799999999999997</v>
      </c>
    </row>
    <row r="88" spans="1:22" x14ac:dyDescent="0.2">
      <c r="A88" s="4">
        <v>1</v>
      </c>
      <c r="B88" s="3" t="s">
        <v>57</v>
      </c>
      <c r="C88" s="3">
        <v>1</v>
      </c>
      <c r="D88" s="13"/>
      <c r="E88" s="4">
        <v>1</v>
      </c>
      <c r="F88" s="5">
        <v>1.1000000000000001</v>
      </c>
      <c r="G88" s="17"/>
      <c r="H88" s="4"/>
      <c r="I88" s="3"/>
      <c r="J88" s="3"/>
      <c r="K88" s="3"/>
      <c r="L88" s="3">
        <f t="shared" si="4"/>
        <v>0</v>
      </c>
      <c r="M88" s="13"/>
      <c r="N88" s="4"/>
      <c r="O88" s="3">
        <f t="shared" si="6"/>
        <v>0</v>
      </c>
      <c r="P88" s="3"/>
      <c r="Q88" s="3"/>
      <c r="R88" s="13"/>
      <c r="S88" s="4">
        <f t="shared" si="5"/>
        <v>0</v>
      </c>
      <c r="T88" s="5"/>
      <c r="U88" s="23">
        <f t="shared" si="7"/>
        <v>1</v>
      </c>
      <c r="V88" s="5">
        <f t="shared" si="7"/>
        <v>1.1000000000000001</v>
      </c>
    </row>
    <row r="89" spans="1:22" x14ac:dyDescent="0.2">
      <c r="A89" s="4">
        <v>1</v>
      </c>
      <c r="B89" s="3" t="s">
        <v>57</v>
      </c>
      <c r="C89" s="3">
        <v>2</v>
      </c>
      <c r="D89" s="13"/>
      <c r="E89" s="4">
        <v>2</v>
      </c>
      <c r="F89" s="5">
        <v>0.7</v>
      </c>
      <c r="G89" s="17"/>
      <c r="H89" s="4"/>
      <c r="I89" s="3"/>
      <c r="J89" s="3"/>
      <c r="K89" s="3"/>
      <c r="L89" s="3">
        <f t="shared" si="4"/>
        <v>0</v>
      </c>
      <c r="M89" s="13"/>
      <c r="N89" s="4"/>
      <c r="O89" s="3">
        <f t="shared" si="6"/>
        <v>0</v>
      </c>
      <c r="P89" s="3"/>
      <c r="Q89" s="3"/>
      <c r="R89" s="13"/>
      <c r="S89" s="4">
        <f t="shared" si="5"/>
        <v>0</v>
      </c>
      <c r="T89" s="5"/>
      <c r="U89" s="23">
        <f t="shared" si="7"/>
        <v>2</v>
      </c>
      <c r="V89" s="5">
        <f t="shared" si="7"/>
        <v>0.7</v>
      </c>
    </row>
    <row r="90" spans="1:22" x14ac:dyDescent="0.2">
      <c r="A90" s="4">
        <v>1</v>
      </c>
      <c r="B90" s="3" t="s">
        <v>59</v>
      </c>
      <c r="C90" s="3">
        <v>1</v>
      </c>
      <c r="D90" s="13"/>
      <c r="E90" s="4"/>
      <c r="F90" s="5"/>
      <c r="G90" s="17" t="s">
        <v>7</v>
      </c>
      <c r="H90" s="4">
        <v>1</v>
      </c>
      <c r="I90" s="3"/>
      <c r="J90" s="3"/>
      <c r="K90" s="3"/>
      <c r="L90" s="3">
        <f t="shared" si="4"/>
        <v>1</v>
      </c>
      <c r="M90" s="13"/>
      <c r="N90" s="4"/>
      <c r="O90" s="3">
        <f t="shared" si="6"/>
        <v>0</v>
      </c>
      <c r="P90" s="3"/>
      <c r="Q90" s="3"/>
      <c r="R90" s="13"/>
      <c r="S90" s="4">
        <f t="shared" si="5"/>
        <v>1</v>
      </c>
      <c r="T90" s="5">
        <v>4.8</v>
      </c>
      <c r="U90" s="23">
        <f t="shared" si="7"/>
        <v>1</v>
      </c>
      <c r="V90" s="5">
        <f t="shared" si="7"/>
        <v>4.8</v>
      </c>
    </row>
    <row r="91" spans="1:22" x14ac:dyDescent="0.2">
      <c r="A91" s="4">
        <v>1</v>
      </c>
      <c r="B91" s="6" t="s">
        <v>65</v>
      </c>
      <c r="C91" s="3">
        <v>1</v>
      </c>
      <c r="D91" s="13"/>
      <c r="E91" s="4"/>
      <c r="F91" s="5"/>
      <c r="G91" s="17"/>
      <c r="H91" s="4"/>
      <c r="I91" s="3">
        <v>1</v>
      </c>
      <c r="J91" s="3"/>
      <c r="K91" s="3"/>
      <c r="L91" s="3">
        <f t="shared" si="4"/>
        <v>1</v>
      </c>
      <c r="M91" s="13"/>
      <c r="N91" s="4"/>
      <c r="O91" s="3">
        <f t="shared" si="6"/>
        <v>0</v>
      </c>
      <c r="P91" s="3"/>
      <c r="Q91" s="3"/>
      <c r="R91" s="13"/>
      <c r="S91" s="4">
        <f t="shared" si="5"/>
        <v>1</v>
      </c>
      <c r="T91" s="5">
        <v>2.2000000000000002</v>
      </c>
      <c r="U91" s="23">
        <f t="shared" si="7"/>
        <v>1</v>
      </c>
      <c r="V91" s="5">
        <f t="shared" si="7"/>
        <v>2.2000000000000002</v>
      </c>
    </row>
    <row r="92" spans="1:22" x14ac:dyDescent="0.2">
      <c r="A92" s="4">
        <v>1</v>
      </c>
      <c r="B92" s="3" t="s">
        <v>60</v>
      </c>
      <c r="C92" s="3">
        <v>2</v>
      </c>
      <c r="D92" s="13"/>
      <c r="E92" s="4">
        <v>10</v>
      </c>
      <c r="F92" s="5">
        <v>7.9</v>
      </c>
      <c r="G92" s="17" t="s">
        <v>7</v>
      </c>
      <c r="H92" s="4">
        <v>3</v>
      </c>
      <c r="I92" s="3"/>
      <c r="J92" s="3"/>
      <c r="K92" s="3"/>
      <c r="L92" s="3">
        <f t="shared" si="4"/>
        <v>3</v>
      </c>
      <c r="M92" s="13"/>
      <c r="N92" s="4">
        <v>1</v>
      </c>
      <c r="O92" s="3">
        <f t="shared" si="6"/>
        <v>1</v>
      </c>
      <c r="P92" s="3">
        <v>1</v>
      </c>
      <c r="Q92" s="3"/>
      <c r="R92" s="13"/>
      <c r="S92" s="4">
        <f t="shared" si="5"/>
        <v>5</v>
      </c>
      <c r="T92" s="5">
        <v>29.1</v>
      </c>
      <c r="U92" s="23">
        <f t="shared" si="7"/>
        <v>15</v>
      </c>
      <c r="V92" s="5">
        <f t="shared" si="7"/>
        <v>37</v>
      </c>
    </row>
    <row r="93" spans="1:22" x14ac:dyDescent="0.2">
      <c r="A93" s="4">
        <v>1</v>
      </c>
      <c r="B93" s="3" t="s">
        <v>61</v>
      </c>
      <c r="C93" s="3">
        <v>2</v>
      </c>
      <c r="D93" s="13">
        <v>1</v>
      </c>
      <c r="E93" s="4"/>
      <c r="F93" s="5"/>
      <c r="G93" s="17" t="s">
        <v>7</v>
      </c>
      <c r="H93" s="4"/>
      <c r="I93" s="3">
        <v>1</v>
      </c>
      <c r="J93" s="3"/>
      <c r="K93" s="3"/>
      <c r="L93" s="3">
        <f t="shared" si="4"/>
        <v>1</v>
      </c>
      <c r="M93" s="13"/>
      <c r="N93" s="4"/>
      <c r="O93" s="3">
        <f t="shared" si="6"/>
        <v>0</v>
      </c>
      <c r="P93" s="3"/>
      <c r="Q93" s="3"/>
      <c r="R93" s="13"/>
      <c r="S93" s="4">
        <f t="shared" si="5"/>
        <v>1</v>
      </c>
      <c r="T93" s="5">
        <v>3.7</v>
      </c>
      <c r="U93" s="23">
        <f t="shared" si="7"/>
        <v>1</v>
      </c>
      <c r="V93" s="5">
        <f t="shared" si="7"/>
        <v>3.7</v>
      </c>
    </row>
    <row r="94" spans="1:22" x14ac:dyDescent="0.2">
      <c r="A94" s="4">
        <v>1</v>
      </c>
      <c r="B94" s="3" t="s">
        <v>61</v>
      </c>
      <c r="C94" s="3">
        <v>2</v>
      </c>
      <c r="D94" s="13"/>
      <c r="E94" s="4">
        <v>5</v>
      </c>
      <c r="F94" s="5">
        <v>3.4</v>
      </c>
      <c r="G94" s="17" t="s">
        <v>7</v>
      </c>
      <c r="H94" s="4"/>
      <c r="I94" s="3">
        <v>3</v>
      </c>
      <c r="J94" s="3"/>
      <c r="K94" s="3"/>
      <c r="L94" s="3">
        <f t="shared" si="4"/>
        <v>3</v>
      </c>
      <c r="M94" s="13"/>
      <c r="N94" s="4"/>
      <c r="O94" s="3">
        <f t="shared" si="6"/>
        <v>0</v>
      </c>
      <c r="P94" s="3"/>
      <c r="Q94" s="3"/>
      <c r="R94" s="13"/>
      <c r="S94" s="4">
        <f t="shared" si="5"/>
        <v>3</v>
      </c>
      <c r="T94" s="5">
        <v>13.2</v>
      </c>
      <c r="U94" s="23">
        <f t="shared" si="7"/>
        <v>8</v>
      </c>
      <c r="V94" s="5">
        <f t="shared" si="7"/>
        <v>16.599999999999998</v>
      </c>
    </row>
    <row r="95" spans="1:22" x14ac:dyDescent="0.2">
      <c r="A95" s="4">
        <v>1</v>
      </c>
      <c r="B95" s="3" t="s">
        <v>61</v>
      </c>
      <c r="C95" s="3">
        <v>1</v>
      </c>
      <c r="D95" s="13"/>
      <c r="E95" s="4">
        <v>3</v>
      </c>
      <c r="F95" s="5">
        <v>3.5</v>
      </c>
      <c r="G95" s="17"/>
      <c r="H95" s="4"/>
      <c r="I95" s="3"/>
      <c r="J95" s="3"/>
      <c r="K95" s="3"/>
      <c r="L95" s="3">
        <f t="shared" ref="L95:L108" si="8">H95+I95+J95</f>
        <v>0</v>
      </c>
      <c r="M95" s="13"/>
      <c r="N95" s="4"/>
      <c r="O95" s="3">
        <f t="shared" si="6"/>
        <v>0</v>
      </c>
      <c r="P95" s="3"/>
      <c r="Q95" s="3"/>
      <c r="R95" s="13"/>
      <c r="S95" s="4">
        <f t="shared" ref="S95:S108" si="9">K95+L95+N95+O95+M95</f>
        <v>0</v>
      </c>
      <c r="T95" s="5"/>
      <c r="U95" s="23">
        <f t="shared" si="7"/>
        <v>3</v>
      </c>
      <c r="V95" s="5">
        <f t="shared" si="7"/>
        <v>3.5</v>
      </c>
    </row>
    <row r="96" spans="1:22" x14ac:dyDescent="0.2">
      <c r="A96" s="4">
        <v>1</v>
      </c>
      <c r="B96" s="3" t="s">
        <v>62</v>
      </c>
      <c r="C96" s="3">
        <v>2</v>
      </c>
      <c r="D96" s="13"/>
      <c r="E96" s="4">
        <v>8</v>
      </c>
      <c r="F96" s="5">
        <v>4.9000000000000004</v>
      </c>
      <c r="G96" s="17" t="s">
        <v>7</v>
      </c>
      <c r="H96" s="4">
        <v>12</v>
      </c>
      <c r="I96" s="3">
        <v>19</v>
      </c>
      <c r="J96" s="3"/>
      <c r="K96" s="3"/>
      <c r="L96" s="3">
        <f t="shared" si="8"/>
        <v>31</v>
      </c>
      <c r="M96" s="13"/>
      <c r="N96" s="4"/>
      <c r="O96" s="3">
        <f t="shared" si="6"/>
        <v>0</v>
      </c>
      <c r="P96" s="3"/>
      <c r="Q96" s="3"/>
      <c r="R96" s="13"/>
      <c r="S96" s="4">
        <f t="shared" si="9"/>
        <v>31</v>
      </c>
      <c r="T96" s="5">
        <v>341.3</v>
      </c>
      <c r="U96" s="23">
        <f t="shared" si="7"/>
        <v>39</v>
      </c>
      <c r="V96" s="5">
        <f t="shared" si="7"/>
        <v>346.2</v>
      </c>
    </row>
    <row r="97" spans="1:22" x14ac:dyDescent="0.2">
      <c r="A97" s="25">
        <v>1</v>
      </c>
      <c r="B97" s="26" t="s">
        <v>63</v>
      </c>
      <c r="C97" s="26">
        <v>1</v>
      </c>
      <c r="D97" s="27"/>
      <c r="E97" s="25">
        <v>4</v>
      </c>
      <c r="F97" s="28">
        <v>5.6</v>
      </c>
      <c r="G97" s="29" t="s">
        <v>7</v>
      </c>
      <c r="H97" s="25"/>
      <c r="I97" s="26">
        <v>3</v>
      </c>
      <c r="J97" s="26"/>
      <c r="K97" s="26"/>
      <c r="L97" s="26">
        <f t="shared" si="8"/>
        <v>3</v>
      </c>
      <c r="M97" s="27"/>
      <c r="N97" s="25"/>
      <c r="O97" s="26">
        <f t="shared" si="6"/>
        <v>0</v>
      </c>
      <c r="P97" s="26"/>
      <c r="Q97" s="26"/>
      <c r="R97" s="27"/>
      <c r="S97" s="25">
        <f t="shared" si="9"/>
        <v>3</v>
      </c>
      <c r="T97" s="28">
        <v>11.5</v>
      </c>
      <c r="U97" s="30">
        <f t="shared" si="7"/>
        <v>7</v>
      </c>
      <c r="V97" s="28">
        <f t="shared" si="7"/>
        <v>17.100000000000001</v>
      </c>
    </row>
    <row r="98" spans="1:22" x14ac:dyDescent="0.2">
      <c r="A98" s="4">
        <v>1</v>
      </c>
      <c r="B98" s="3" t="s">
        <v>64</v>
      </c>
      <c r="C98" s="3">
        <v>1</v>
      </c>
      <c r="D98" s="13"/>
      <c r="E98" s="4">
        <v>3</v>
      </c>
      <c r="F98" s="5">
        <v>5.6</v>
      </c>
      <c r="G98" s="17" t="s">
        <v>7</v>
      </c>
      <c r="H98" s="4">
        <v>3</v>
      </c>
      <c r="I98" s="3">
        <v>8</v>
      </c>
      <c r="J98" s="3"/>
      <c r="K98" s="3"/>
      <c r="L98" s="3">
        <f t="shared" si="8"/>
        <v>11</v>
      </c>
      <c r="M98" s="13"/>
      <c r="N98" s="4"/>
      <c r="O98" s="3">
        <f t="shared" si="6"/>
        <v>0</v>
      </c>
      <c r="P98" s="3"/>
      <c r="Q98" s="3"/>
      <c r="R98" s="13"/>
      <c r="S98" s="4">
        <f t="shared" si="9"/>
        <v>11</v>
      </c>
      <c r="T98" s="5">
        <v>98.6</v>
      </c>
      <c r="U98" s="23">
        <f t="shared" si="7"/>
        <v>14</v>
      </c>
      <c r="V98" s="5">
        <f t="shared" si="7"/>
        <v>104.19999999999999</v>
      </c>
    </row>
    <row r="99" spans="1:22" x14ac:dyDescent="0.2">
      <c r="A99" s="4">
        <v>1</v>
      </c>
      <c r="B99" s="3" t="s">
        <v>62</v>
      </c>
      <c r="C99" s="3">
        <v>1</v>
      </c>
      <c r="D99" s="13"/>
      <c r="E99" s="4">
        <v>10</v>
      </c>
      <c r="F99" s="5">
        <v>13.8</v>
      </c>
      <c r="G99" s="17" t="s">
        <v>7</v>
      </c>
      <c r="H99" s="4">
        <v>9</v>
      </c>
      <c r="I99" s="3">
        <v>6</v>
      </c>
      <c r="J99" s="3"/>
      <c r="K99" s="3"/>
      <c r="L99" s="3">
        <f t="shared" si="8"/>
        <v>15</v>
      </c>
      <c r="M99" s="13">
        <v>1</v>
      </c>
      <c r="N99" s="4"/>
      <c r="O99" s="3">
        <f t="shared" si="6"/>
        <v>0</v>
      </c>
      <c r="P99" s="3"/>
      <c r="Q99" s="3"/>
      <c r="R99" s="13"/>
      <c r="S99" s="4">
        <f t="shared" si="9"/>
        <v>16</v>
      </c>
      <c r="T99" s="5">
        <v>147.1</v>
      </c>
      <c r="U99" s="23">
        <f t="shared" si="7"/>
        <v>26</v>
      </c>
      <c r="V99" s="5">
        <f t="shared" si="7"/>
        <v>160.9</v>
      </c>
    </row>
    <row r="100" spans="1:22" x14ac:dyDescent="0.2">
      <c r="A100" s="4">
        <v>1</v>
      </c>
      <c r="B100" s="3" t="s">
        <v>60</v>
      </c>
      <c r="C100" s="3">
        <v>1</v>
      </c>
      <c r="D100" s="13"/>
      <c r="E100" s="4">
        <v>10</v>
      </c>
      <c r="F100" s="5">
        <v>11.6</v>
      </c>
      <c r="G100" s="17" t="s">
        <v>7</v>
      </c>
      <c r="H100" s="4"/>
      <c r="I100" s="3">
        <v>2</v>
      </c>
      <c r="J100" s="3"/>
      <c r="K100" s="3"/>
      <c r="L100" s="3">
        <f t="shared" si="8"/>
        <v>2</v>
      </c>
      <c r="M100" s="13">
        <v>1</v>
      </c>
      <c r="N100" s="4"/>
      <c r="O100" s="3">
        <f t="shared" si="6"/>
        <v>1</v>
      </c>
      <c r="P100" s="3">
        <v>1</v>
      </c>
      <c r="Q100" s="3"/>
      <c r="R100" s="13"/>
      <c r="S100" s="4">
        <f t="shared" si="9"/>
        <v>4</v>
      </c>
      <c r="T100" s="5">
        <v>14.7</v>
      </c>
      <c r="U100" s="23">
        <f t="shared" si="7"/>
        <v>14</v>
      </c>
      <c r="V100" s="5">
        <f t="shared" si="7"/>
        <v>26.299999999999997</v>
      </c>
    </row>
    <row r="101" spans="1:22" x14ac:dyDescent="0.2">
      <c r="A101" s="4">
        <v>1</v>
      </c>
      <c r="B101" s="3" t="s">
        <v>60</v>
      </c>
      <c r="C101" s="3">
        <v>2</v>
      </c>
      <c r="D101" s="13"/>
      <c r="E101" s="4">
        <v>4</v>
      </c>
      <c r="F101" s="5">
        <v>7.8</v>
      </c>
      <c r="G101" s="17" t="s">
        <v>7</v>
      </c>
      <c r="H101" s="4"/>
      <c r="I101" s="3">
        <v>3</v>
      </c>
      <c r="J101" s="3"/>
      <c r="K101" s="3"/>
      <c r="L101" s="3">
        <f t="shared" si="8"/>
        <v>3</v>
      </c>
      <c r="M101" s="13"/>
      <c r="N101" s="4"/>
      <c r="O101" s="3">
        <f t="shared" si="6"/>
        <v>0</v>
      </c>
      <c r="P101" s="3"/>
      <c r="Q101" s="3"/>
      <c r="R101" s="13"/>
      <c r="S101" s="4">
        <f t="shared" si="9"/>
        <v>3</v>
      </c>
      <c r="T101" s="5">
        <v>25</v>
      </c>
      <c r="U101" s="23">
        <f t="shared" si="7"/>
        <v>7</v>
      </c>
      <c r="V101" s="5">
        <f t="shared" si="7"/>
        <v>32.799999999999997</v>
      </c>
    </row>
    <row r="102" spans="1:22" x14ac:dyDescent="0.2">
      <c r="A102" s="4">
        <v>2</v>
      </c>
      <c r="B102" s="3" t="s">
        <v>67</v>
      </c>
      <c r="C102" s="3">
        <v>1</v>
      </c>
      <c r="D102" s="13"/>
      <c r="E102" s="4">
        <v>13</v>
      </c>
      <c r="F102" s="5">
        <v>7.2</v>
      </c>
      <c r="G102" s="17" t="s">
        <v>7</v>
      </c>
      <c r="H102" s="4"/>
      <c r="I102" s="3">
        <v>1</v>
      </c>
      <c r="J102" s="3"/>
      <c r="K102" s="3"/>
      <c r="L102" s="3">
        <f t="shared" si="8"/>
        <v>1</v>
      </c>
      <c r="M102" s="13"/>
      <c r="N102" s="4"/>
      <c r="O102" s="3">
        <f t="shared" si="6"/>
        <v>0</v>
      </c>
      <c r="P102" s="3"/>
      <c r="Q102" s="3"/>
      <c r="R102" s="13"/>
      <c r="S102" s="4">
        <f t="shared" si="9"/>
        <v>1</v>
      </c>
      <c r="T102" s="5">
        <v>8.1</v>
      </c>
      <c r="U102" s="23">
        <f t="shared" si="7"/>
        <v>14</v>
      </c>
      <c r="V102" s="5">
        <f t="shared" si="7"/>
        <v>15.3</v>
      </c>
    </row>
    <row r="103" spans="1:22" x14ac:dyDescent="0.2">
      <c r="A103" s="4">
        <v>2</v>
      </c>
      <c r="B103" s="3" t="s">
        <v>21</v>
      </c>
      <c r="C103" s="3"/>
      <c r="D103" s="13"/>
      <c r="E103" s="4">
        <v>1</v>
      </c>
      <c r="F103" s="5">
        <v>1.1000000000000001</v>
      </c>
      <c r="G103" s="17"/>
      <c r="H103" s="4"/>
      <c r="I103" s="3"/>
      <c r="J103" s="3"/>
      <c r="K103" s="3"/>
      <c r="L103" s="3">
        <f t="shared" si="8"/>
        <v>0</v>
      </c>
      <c r="M103" s="13"/>
      <c r="N103" s="4"/>
      <c r="O103" s="3">
        <f t="shared" si="6"/>
        <v>0</v>
      </c>
      <c r="P103" s="3"/>
      <c r="Q103" s="3"/>
      <c r="R103" s="13"/>
      <c r="S103" s="4">
        <f t="shared" si="9"/>
        <v>0</v>
      </c>
      <c r="T103" s="5"/>
      <c r="U103" s="23">
        <f t="shared" si="7"/>
        <v>1</v>
      </c>
      <c r="V103" s="5">
        <f t="shared" si="7"/>
        <v>1.1000000000000001</v>
      </c>
    </row>
    <row r="104" spans="1:22" x14ac:dyDescent="0.2">
      <c r="A104" s="4">
        <v>2</v>
      </c>
      <c r="B104" s="3" t="s">
        <v>24</v>
      </c>
      <c r="C104" s="3">
        <v>1</v>
      </c>
      <c r="D104" s="13"/>
      <c r="E104" s="4">
        <v>12</v>
      </c>
      <c r="F104" s="5">
        <v>11</v>
      </c>
      <c r="G104" s="17" t="s">
        <v>7</v>
      </c>
      <c r="H104" s="4"/>
      <c r="I104" s="3">
        <v>1</v>
      </c>
      <c r="J104" s="3"/>
      <c r="K104" s="3"/>
      <c r="L104" s="3">
        <f t="shared" si="8"/>
        <v>1</v>
      </c>
      <c r="M104" s="13"/>
      <c r="N104" s="4"/>
      <c r="O104" s="3">
        <f t="shared" si="6"/>
        <v>0</v>
      </c>
      <c r="P104" s="3"/>
      <c r="Q104" s="3"/>
      <c r="R104" s="13"/>
      <c r="S104" s="4">
        <f t="shared" si="9"/>
        <v>1</v>
      </c>
      <c r="T104" s="5">
        <v>6.4</v>
      </c>
      <c r="U104" s="23">
        <f t="shared" si="7"/>
        <v>13</v>
      </c>
      <c r="V104" s="5">
        <f t="shared" si="7"/>
        <v>17.399999999999999</v>
      </c>
    </row>
    <row r="105" spans="1:22" x14ac:dyDescent="0.2">
      <c r="A105" s="4">
        <v>2</v>
      </c>
      <c r="B105" s="3" t="s">
        <v>68</v>
      </c>
      <c r="C105" s="3">
        <v>1</v>
      </c>
      <c r="D105" s="13"/>
      <c r="E105" s="4">
        <v>14</v>
      </c>
      <c r="F105" s="5">
        <v>12.7</v>
      </c>
      <c r="G105" s="17" t="s">
        <v>7</v>
      </c>
      <c r="H105" s="4"/>
      <c r="I105" s="3"/>
      <c r="J105" s="3"/>
      <c r="K105" s="3"/>
      <c r="L105" s="3">
        <f t="shared" si="8"/>
        <v>0</v>
      </c>
      <c r="M105" s="13"/>
      <c r="N105" s="4"/>
      <c r="O105" s="3">
        <f t="shared" si="6"/>
        <v>1</v>
      </c>
      <c r="P105" s="3">
        <v>1</v>
      </c>
      <c r="Q105" s="3"/>
      <c r="R105" s="13"/>
      <c r="S105" s="4">
        <f t="shared" si="9"/>
        <v>1</v>
      </c>
      <c r="T105" s="5"/>
      <c r="U105" s="23">
        <f t="shared" si="7"/>
        <v>15</v>
      </c>
      <c r="V105" s="5">
        <f t="shared" si="7"/>
        <v>12.7</v>
      </c>
    </row>
    <row r="106" spans="1:22" x14ac:dyDescent="0.2">
      <c r="A106" s="4">
        <v>2</v>
      </c>
      <c r="B106" s="3" t="s">
        <v>20</v>
      </c>
      <c r="C106" s="3">
        <v>1</v>
      </c>
      <c r="D106" s="13"/>
      <c r="E106" s="4">
        <v>11</v>
      </c>
      <c r="F106" s="5">
        <v>10.4</v>
      </c>
      <c r="G106" s="17" t="s">
        <v>7</v>
      </c>
      <c r="H106" s="4">
        <v>1</v>
      </c>
      <c r="I106" s="3"/>
      <c r="J106" s="3"/>
      <c r="K106" s="3"/>
      <c r="L106" s="3">
        <f t="shared" si="8"/>
        <v>1</v>
      </c>
      <c r="M106" s="13"/>
      <c r="N106" s="4"/>
      <c r="O106" s="3">
        <f t="shared" si="6"/>
        <v>0</v>
      </c>
      <c r="P106" s="3"/>
      <c r="Q106" s="3"/>
      <c r="R106" s="13"/>
      <c r="S106" s="4">
        <f t="shared" si="9"/>
        <v>1</v>
      </c>
      <c r="T106" s="5">
        <v>3.8</v>
      </c>
      <c r="U106" s="23">
        <f t="shared" si="7"/>
        <v>12</v>
      </c>
      <c r="V106" s="5">
        <f t="shared" si="7"/>
        <v>14.2</v>
      </c>
    </row>
    <row r="107" spans="1:22" x14ac:dyDescent="0.2">
      <c r="A107" s="4">
        <v>2</v>
      </c>
      <c r="B107" s="3" t="s">
        <v>69</v>
      </c>
      <c r="C107" s="3">
        <v>1</v>
      </c>
      <c r="D107" s="13"/>
      <c r="E107" s="4"/>
      <c r="F107" s="5"/>
      <c r="G107" s="17" t="s">
        <v>7</v>
      </c>
      <c r="H107" s="4"/>
      <c r="I107" s="3">
        <v>2</v>
      </c>
      <c r="J107" s="3"/>
      <c r="K107" s="3"/>
      <c r="L107" s="3">
        <f t="shared" si="8"/>
        <v>2</v>
      </c>
      <c r="M107" s="13"/>
      <c r="N107" s="4"/>
      <c r="O107" s="3">
        <f t="shared" si="6"/>
        <v>0</v>
      </c>
      <c r="P107" s="3"/>
      <c r="Q107" s="3"/>
      <c r="R107" s="13"/>
      <c r="S107" s="4">
        <f t="shared" si="9"/>
        <v>2</v>
      </c>
      <c r="T107" s="5">
        <v>6.3</v>
      </c>
      <c r="U107" s="23">
        <f t="shared" si="7"/>
        <v>2</v>
      </c>
      <c r="V107" s="5">
        <f t="shared" si="7"/>
        <v>6.3</v>
      </c>
    </row>
    <row r="108" spans="1:22" ht="10.8" thickBot="1" x14ac:dyDescent="0.25">
      <c r="A108" s="7"/>
      <c r="B108" s="8" t="s">
        <v>70</v>
      </c>
      <c r="C108" s="8"/>
      <c r="D108" s="14"/>
      <c r="E108" s="7">
        <v>20</v>
      </c>
      <c r="F108" s="9">
        <v>23.6</v>
      </c>
      <c r="G108" s="18"/>
      <c r="H108" s="7"/>
      <c r="I108" s="8"/>
      <c r="J108" s="8"/>
      <c r="K108" s="8"/>
      <c r="L108" s="8">
        <f t="shared" si="8"/>
        <v>0</v>
      </c>
      <c r="M108" s="14"/>
      <c r="N108" s="7"/>
      <c r="O108" s="8">
        <f t="shared" si="6"/>
        <v>0</v>
      </c>
      <c r="P108" s="8"/>
      <c r="Q108" s="8"/>
      <c r="R108" s="14"/>
      <c r="S108" s="7">
        <f t="shared" si="9"/>
        <v>0</v>
      </c>
      <c r="T108" s="9"/>
      <c r="U108" s="24">
        <f t="shared" si="7"/>
        <v>20</v>
      </c>
      <c r="V108" s="9">
        <f t="shared" si="7"/>
        <v>23.6</v>
      </c>
    </row>
  </sheetData>
  <mergeCells count="7">
    <mergeCell ref="H2:M2"/>
    <mergeCell ref="N2:R2"/>
    <mergeCell ref="A1:V1"/>
    <mergeCell ref="A2:D2"/>
    <mergeCell ref="U2:V2"/>
    <mergeCell ref="E2:F2"/>
    <mergeCell ref="S2:T2"/>
  </mergeCells>
  <printOptions horizontalCentered="1"/>
  <pageMargins left="0.7" right="0.7" top="1.25" bottom="1.2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"/>
  <sheetViews>
    <sheetView tabSelected="1" workbookViewId="0">
      <selection activeCell="C10" sqref="C10"/>
    </sheetView>
  </sheetViews>
  <sheetFormatPr defaultRowHeight="14.4" x14ac:dyDescent="0.3"/>
  <cols>
    <col min="3" max="3" width="29.33203125" bestFit="1" customWidth="1"/>
  </cols>
  <sheetData>
    <row r="1" spans="2:3" ht="15" thickBot="1" x14ac:dyDescent="0.35">
      <c r="B1" s="36" t="s">
        <v>91</v>
      </c>
      <c r="C1" s="37"/>
    </row>
    <row r="2" spans="2:3" x14ac:dyDescent="0.3">
      <c r="B2" s="38" t="s">
        <v>71</v>
      </c>
      <c r="C2" s="39" t="s">
        <v>84</v>
      </c>
    </row>
    <row r="3" spans="2:3" x14ac:dyDescent="0.3">
      <c r="B3" s="40" t="s">
        <v>85</v>
      </c>
      <c r="C3" s="41" t="s">
        <v>86</v>
      </c>
    </row>
    <row r="4" spans="2:3" x14ac:dyDescent="0.3">
      <c r="B4" s="40" t="s">
        <v>72</v>
      </c>
      <c r="C4" s="41" t="s">
        <v>87</v>
      </c>
    </row>
    <row r="5" spans="2:3" x14ac:dyDescent="0.3">
      <c r="B5" s="40" t="s">
        <v>77</v>
      </c>
      <c r="C5" s="41" t="s">
        <v>88</v>
      </c>
    </row>
    <row r="6" spans="2:3" x14ac:dyDescent="0.3">
      <c r="B6" s="40" t="s">
        <v>81</v>
      </c>
      <c r="C6" s="41" t="s">
        <v>89</v>
      </c>
    </row>
    <row r="7" spans="2:3" ht="15" thickBot="1" x14ac:dyDescent="0.35">
      <c r="B7" s="42" t="s">
        <v>17</v>
      </c>
      <c r="C7" s="43" t="s">
        <v>90</v>
      </c>
    </row>
  </sheetData>
  <mergeCells count="1">
    <mergeCell ref="B1:C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KEY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Peter Geraci</cp:lastModifiedBy>
  <cp:lastPrinted>2016-04-29T05:33:09Z</cp:lastPrinted>
  <dcterms:created xsi:type="dcterms:W3CDTF">2012-03-26T21:52:59Z</dcterms:created>
  <dcterms:modified xsi:type="dcterms:W3CDTF">2016-05-06T12:37:56Z</dcterms:modified>
</cp:coreProperties>
</file>